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Situazione amministrativa" sheetId="1" r:id="rId1"/>
    <sheet name="Prospetto spese " sheetId="2" r:id="rId2"/>
    <sheet name="Prospetto entrate" sheetId="3" r:id="rId3"/>
  </sheets>
  <definedNames>
    <definedName name="_xlnm.Print_Area" localSheetId="0">'Situazione amministrativa'!$A$1:$I$37</definedName>
    <definedName name="_xlnm.Print_Titles" localSheetId="2">'Prospetto entrate'!$A:$B,'Prospetto entrate'!$1:$3</definedName>
    <definedName name="_xlnm.Print_Titles" localSheetId="1">'Prospetto spese '!$A:$C,'Prospetto spese '!$1:$3</definedName>
  </definedNames>
  <calcPr fullCalcOnLoad="1"/>
</workbook>
</file>

<file path=xl/comments2.xml><?xml version="1.0" encoding="utf-8"?>
<comments xmlns="http://schemas.openxmlformats.org/spreadsheetml/2006/main">
  <authors>
    <author>Un utente Microsoft Office soddisfatto</author>
  </authors>
  <commentList>
    <comment ref="B5" authorId="0">
      <text>
        <r>
          <rPr>
            <sz val="8"/>
            <rFont val="Tahoma"/>
            <family val="0"/>
          </rPr>
          <t xml:space="preserve">Rossy:
OK
</t>
        </r>
      </text>
    </comment>
    <comment ref="B10" authorId="0">
      <text>
        <r>
          <rPr>
            <sz val="8"/>
            <rFont val="Tahoma"/>
            <family val="0"/>
          </rPr>
          <t xml:space="preserve">Rossy:
OK
</t>
        </r>
      </text>
    </comment>
    <comment ref="H10" authorId="0">
      <text>
        <r>
          <rPr>
            <sz val="8"/>
            <rFont val="Tahoma"/>
            <family val="0"/>
          </rPr>
          <t>Rossy:
Si vocifera che andranno in economia</t>
        </r>
      </text>
    </comment>
    <comment ref="B11" authorId="0">
      <text>
        <r>
          <rPr>
            <sz val="8"/>
            <rFont val="Tahoma"/>
            <family val="0"/>
          </rPr>
          <t xml:space="preserve">Rossy:
OK
</t>
        </r>
      </text>
    </comment>
    <comment ref="B18" authorId="0">
      <text>
        <r>
          <rPr>
            <sz val="8"/>
            <rFont val="Tahoma"/>
            <family val="0"/>
          </rPr>
          <t xml:space="preserve">Rossy:
OK
</t>
        </r>
      </text>
    </comment>
    <comment ref="B19" authorId="0">
      <text>
        <r>
          <rPr>
            <sz val="8"/>
            <rFont val="Tahoma"/>
            <family val="0"/>
          </rPr>
          <t xml:space="preserve">Rossy:
OK
</t>
        </r>
      </text>
    </comment>
    <comment ref="B20" authorId="0">
      <text>
        <r>
          <rPr>
            <sz val="8"/>
            <rFont val="Tahoma"/>
            <family val="0"/>
          </rPr>
          <t xml:space="preserve">Rossy:
OK
</t>
        </r>
      </text>
    </comment>
    <comment ref="B25" authorId="0">
      <text>
        <r>
          <rPr>
            <sz val="8"/>
            <rFont val="Tahoma"/>
            <family val="0"/>
          </rPr>
          <t>Rossy:
ok</t>
        </r>
      </text>
    </comment>
    <comment ref="B30" authorId="0">
      <text>
        <r>
          <rPr>
            <sz val="8"/>
            <rFont val="Tahoma"/>
            <family val="0"/>
          </rPr>
          <t xml:space="preserve">Rossy:
ok
</t>
        </r>
      </text>
    </comment>
  </commentList>
</comments>
</file>

<file path=xl/sharedStrings.xml><?xml version="1.0" encoding="utf-8"?>
<sst xmlns="http://schemas.openxmlformats.org/spreadsheetml/2006/main" count="144" uniqueCount="111">
  <si>
    <t>Riscossioni</t>
  </si>
  <si>
    <t>c/competenza</t>
  </si>
  <si>
    <t>c/residui</t>
  </si>
  <si>
    <t>Pagamenti</t>
  </si>
  <si>
    <t>Residui attivi</t>
  </si>
  <si>
    <t>degli esercizi precedenti</t>
  </si>
  <si>
    <t>dell'esercizio</t>
  </si>
  <si>
    <t>Residui passivi</t>
  </si>
  <si>
    <t>Avanzo di Amministrazione alla fine dell'esercizo</t>
  </si>
  <si>
    <t>di cui vincolato</t>
  </si>
  <si>
    <t>avanzo realmente disponibile</t>
  </si>
  <si>
    <t>Stanziamenti</t>
  </si>
  <si>
    <t>Residui da</t>
  </si>
  <si>
    <t>riportare</t>
  </si>
  <si>
    <t>Impegni</t>
  </si>
  <si>
    <t>Economie</t>
  </si>
  <si>
    <t>Titolo I</t>
  </si>
  <si>
    <t>SPESE CORRENTI</t>
  </si>
  <si>
    <t>Spese per gli organi dell'Ente</t>
  </si>
  <si>
    <t>Oneri per il personale in attività di servizio</t>
  </si>
  <si>
    <t>Oneri per il personale in quiescenza</t>
  </si>
  <si>
    <t>Acquisti di beni di consumo e/o di servizi</t>
  </si>
  <si>
    <t>Utilizzo di beni di terzi</t>
  </si>
  <si>
    <t xml:space="preserve">Trasferimenti </t>
  </si>
  <si>
    <t xml:space="preserve"> </t>
  </si>
  <si>
    <t>Stato</t>
  </si>
  <si>
    <t>Regione</t>
  </si>
  <si>
    <t>Province e comuni</t>
  </si>
  <si>
    <t>Comuni e unioni di comuni</t>
  </si>
  <si>
    <t>Altri enti</t>
  </si>
  <si>
    <t>Interessi passivi ed oneri finanziari diversi</t>
  </si>
  <si>
    <t>Imposte e tasse</t>
  </si>
  <si>
    <t>Spese non classificabili in altre voci</t>
  </si>
  <si>
    <t>Totale spese correnti</t>
  </si>
  <si>
    <t>Titolo II</t>
  </si>
  <si>
    <t>SPESE IN CONTO CAPITALE</t>
  </si>
  <si>
    <t>Acquisizione di beni di uso durevole ed opere immobiliari</t>
  </si>
  <si>
    <t>Acquisizione di immobilizzazioni tecniche</t>
  </si>
  <si>
    <t>Partecipazioni e acquisto di valori mobiliari</t>
  </si>
  <si>
    <t>Titolo III</t>
  </si>
  <si>
    <t>RIMBORSO DI PRESTITI</t>
  </si>
  <si>
    <t>Rimborsi di mutui</t>
  </si>
  <si>
    <t>Rimborsi di anticipazioni passive</t>
  </si>
  <si>
    <t>Rimborsi di obbligazioni</t>
  </si>
  <si>
    <t>Rimborsi alle gestioni autonome di anticipazioni</t>
  </si>
  <si>
    <t>Estinzione debiti diversi</t>
  </si>
  <si>
    <t>Totale rimborso di prestiti</t>
  </si>
  <si>
    <t>Titolo IV</t>
  </si>
  <si>
    <t>PARTITE DI GIRO</t>
  </si>
  <si>
    <t>Spese aventi natura di partite di giro</t>
  </si>
  <si>
    <t>TOTALE GENERALE DELLA SPESA</t>
  </si>
  <si>
    <t>+</t>
  </si>
  <si>
    <t>Stanziamenti definitivi</t>
  </si>
  <si>
    <t>Magg./min.</t>
  </si>
  <si>
    <t>Accertamenti</t>
  </si>
  <si>
    <t>entrate</t>
  </si>
  <si>
    <t>ENTRATE CONTRIBUTIVE</t>
  </si>
  <si>
    <t>Contributi a carico degli iscritti</t>
  </si>
  <si>
    <t>Quote di partecipazione degli iscritti ad oneri specifici</t>
  </si>
  <si>
    <t>Totale entrate contributive</t>
  </si>
  <si>
    <t xml:space="preserve"> ENTRATE DA TRASFERIMENTI CORRENTI</t>
  </si>
  <si>
    <t>da Stato</t>
  </si>
  <si>
    <t>da regione</t>
  </si>
  <si>
    <t>da comuni e da province</t>
  </si>
  <si>
    <t>da organismi comunitari e internazionali</t>
  </si>
  <si>
    <t>da altri enti settore pubblico</t>
  </si>
  <si>
    <t>Totale entrate da trasferimenti correnti</t>
  </si>
  <si>
    <t>ENTRATE DIVERSE</t>
  </si>
  <si>
    <t>Vendita di beni e prestazione di servizi</t>
  </si>
  <si>
    <t>Redditi e proventi patrimoniali</t>
  </si>
  <si>
    <t>Poste correttive e compensative di spese correnti</t>
  </si>
  <si>
    <t>Ammende</t>
  </si>
  <si>
    <t>Totale entrate diverse</t>
  </si>
  <si>
    <t>TOTALE ENTRATE CORRENTI</t>
  </si>
  <si>
    <t>ENTRATE PER ALIENAZ. DI BENI PATR., RISC. DI CREDITI</t>
  </si>
  <si>
    <t>Alienazioni di beni immobili e diritti reali</t>
  </si>
  <si>
    <t>Alienazioni di immobilizzazioni tecniche</t>
  </si>
  <si>
    <t>Realizzo di valori mobiliari</t>
  </si>
  <si>
    <t>Riscossione di crediti</t>
  </si>
  <si>
    <t>Titolo V</t>
  </si>
  <si>
    <t>TRASFERIMENTI ATTIVI IN CONTO CAPITALE</t>
  </si>
  <si>
    <t>Trasferimenti di capitale dallo Stato</t>
  </si>
  <si>
    <t>Trasferimenti di capitale da regione</t>
  </si>
  <si>
    <t>Trasferimenti da comuni e province</t>
  </si>
  <si>
    <t>Trasferimenti da altri enti settore pubblico</t>
  </si>
  <si>
    <t>Totale trasferimenti di capitale</t>
  </si>
  <si>
    <t>Totale entrate da alienazioni di beni patrimoniali, trasf. di capitale, ecc.</t>
  </si>
  <si>
    <t>Titolo VI</t>
  </si>
  <si>
    <t>ENTRATE DA ACCENSIONI DI PRESTITI</t>
  </si>
  <si>
    <t>Accensione di mutui</t>
  </si>
  <si>
    <t>Assunzione di altri debiti finanziari</t>
  </si>
  <si>
    <t>Emissione di obbligazioni</t>
  </si>
  <si>
    <t>Totale entrate da accensione di prestiti</t>
  </si>
  <si>
    <t>Titolo VII</t>
  </si>
  <si>
    <t>Entrate aventi natura di partite di giro</t>
  </si>
  <si>
    <t>TOTALE GENERALE DELL'ENTRATE</t>
  </si>
  <si>
    <t>Euro</t>
  </si>
  <si>
    <t>Concessione di crediti ed anticipazioni - Ass.ne TFR Dipendenti</t>
  </si>
  <si>
    <t>Commissione disciplinare</t>
  </si>
  <si>
    <t>Assicurazione Consiglio</t>
  </si>
  <si>
    <t>Formazione</t>
  </si>
  <si>
    <t>,</t>
  </si>
  <si>
    <t>Entrate non classificabili in altre voci convegno</t>
  </si>
  <si>
    <t>Convegno</t>
  </si>
  <si>
    <t>Spese per formazione</t>
  </si>
  <si>
    <t>anno 2016</t>
  </si>
  <si>
    <t>definitivi 2016</t>
  </si>
  <si>
    <t>Applicazione avanzo anno fondo 2015</t>
  </si>
  <si>
    <t>consistenza di cassa al 1° gennaio 2016</t>
  </si>
  <si>
    <t>consistenza della cassa al 31 dicembre 2016</t>
  </si>
  <si>
    <t>Situazione amministrativa anno 2016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</si>
</sst>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/mmm/yy"/>
    <numFmt numFmtId="175" formatCode="yyyy/mm/dd\ hh:mm:ss:ss"/>
    <numFmt numFmtId="176" formatCode="dd/mm/yyyy\ hh\.mm\.ss"/>
    <numFmt numFmtId="177" formatCode="#,##0;[Red]#,##0"/>
    <numFmt numFmtId="178" formatCode="d\-mmm\-yy"/>
    <numFmt numFmtId="179" formatCode="0_ ;[Red]\-0\ "/>
    <numFmt numFmtId="180" formatCode="#,##0_ ;[Red]\-#,##0\ "/>
    <numFmt numFmtId="181" formatCode="#,###_ ;[Red]\-#,###\ "/>
    <numFmt numFmtId="182" formatCode="0.0"/>
    <numFmt numFmtId="183" formatCode="0.000"/>
    <numFmt numFmtId="184" formatCode="0.0000"/>
    <numFmt numFmtId="185" formatCode="_-* #,##0.0_-;\-* #,##0.0_-;_-* &quot;-&quot;_-;_-@_-"/>
    <numFmt numFmtId="186" formatCode="_-* #,##0.00_-;\-* #,##0.00_-;_-* &quot;-&quot;_-;_-@_-"/>
    <numFmt numFmtId="187" formatCode="#,##0_ ;\-#,##0\ "/>
    <numFmt numFmtId="188" formatCode="\+#,###"/>
    <numFmt numFmtId="189" formatCode="\-#,###"/>
    <numFmt numFmtId="190" formatCode="&quot;L.&quot;\ #,##0"/>
    <numFmt numFmtId="191" formatCode="d/m"/>
    <numFmt numFmtId="192" formatCode="yy"/>
    <numFmt numFmtId="193" formatCode="0.0%"/>
    <numFmt numFmtId="194" formatCode="#,##0.00_ ;[Red]\-#,##0.00\ "/>
  </numFmts>
  <fonts count="4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color indexed="8"/>
      <name val="MS Sans Serif"/>
      <family val="0"/>
    </font>
    <font>
      <u val="single"/>
      <sz val="8"/>
      <name val="Arial"/>
      <family val="2"/>
    </font>
    <font>
      <b/>
      <u val="single"/>
      <sz val="8"/>
      <name val="Arial"/>
      <family val="0"/>
    </font>
    <font>
      <b/>
      <i/>
      <u val="single"/>
      <sz val="8"/>
      <name val="Arial"/>
      <family val="2"/>
    </font>
    <font>
      <i/>
      <u val="single"/>
      <sz val="8"/>
      <name val="Arial"/>
      <family val="0"/>
    </font>
    <font>
      <b/>
      <i/>
      <u val="singleAccounting"/>
      <sz val="8"/>
      <name val="Arial"/>
      <family val="0"/>
    </font>
    <font>
      <sz val="6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/>
    </xf>
    <xf numFmtId="0" fontId="1" fillId="33" borderId="11" xfId="0" applyFont="1" applyFill="1" applyBorder="1" applyAlignment="1">
      <alignment horizontal="justify"/>
    </xf>
    <xf numFmtId="49" fontId="1" fillId="33" borderId="12" xfId="0" applyNumberFormat="1" applyFont="1" applyFill="1" applyBorder="1" applyAlignment="1">
      <alignment horizontal="center"/>
    </xf>
    <xf numFmtId="41" fontId="1" fillId="33" borderId="13" xfId="46" applyFont="1" applyFill="1" applyBorder="1" applyAlignment="1">
      <alignment horizontal="justify"/>
    </xf>
    <xf numFmtId="0" fontId="1" fillId="33" borderId="1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 horizontal="justify"/>
    </xf>
    <xf numFmtId="0" fontId="1" fillId="33" borderId="0" xfId="0" applyFont="1" applyFill="1" applyBorder="1" applyAlignment="1">
      <alignment horizontal="justify"/>
    </xf>
    <xf numFmtId="49" fontId="1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justify"/>
    </xf>
    <xf numFmtId="0" fontId="0" fillId="33" borderId="17" xfId="0" applyFill="1" applyBorder="1" applyAlignment="1">
      <alignment horizontal="justify"/>
    </xf>
    <xf numFmtId="0" fontId="5" fillId="0" borderId="18" xfId="0" applyFont="1" applyBorder="1" applyAlignment="1">
      <alignment horizontal="justify"/>
    </xf>
    <xf numFmtId="41" fontId="0" fillId="0" borderId="19" xfId="46" applyFont="1" applyBorder="1" applyAlignment="1">
      <alignment/>
    </xf>
    <xf numFmtId="41" fontId="0" fillId="0" borderId="13" xfId="46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justify"/>
    </xf>
    <xf numFmtId="49" fontId="0" fillId="0" borderId="22" xfId="0" applyNumberFormat="1" applyBorder="1" applyAlignment="1">
      <alignment horizontal="center"/>
    </xf>
    <xf numFmtId="41" fontId="0" fillId="0" borderId="20" xfId="46" applyFont="1" applyBorder="1" applyAlignment="1">
      <alignment/>
    </xf>
    <xf numFmtId="41" fontId="0" fillId="0" borderId="23" xfId="46" applyFont="1" applyBorder="1" applyAlignment="1">
      <alignment horizontal="justify"/>
    </xf>
    <xf numFmtId="0" fontId="1" fillId="0" borderId="20" xfId="0" applyFont="1" applyBorder="1" applyAlignment="1">
      <alignment horizontal="justify"/>
    </xf>
    <xf numFmtId="0" fontId="1" fillId="0" borderId="21" xfId="0" applyFont="1" applyBorder="1" applyAlignment="1">
      <alignment horizontal="justify"/>
    </xf>
    <xf numFmtId="49" fontId="1" fillId="0" borderId="22" xfId="0" applyNumberFormat="1" applyFont="1" applyBorder="1" applyAlignment="1">
      <alignment horizontal="center"/>
    </xf>
    <xf numFmtId="41" fontId="1" fillId="0" borderId="24" xfId="46" applyFont="1" applyBorder="1" applyAlignment="1">
      <alignment/>
    </xf>
    <xf numFmtId="41" fontId="1" fillId="0" borderId="25" xfId="46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justify"/>
    </xf>
    <xf numFmtId="0" fontId="5" fillId="0" borderId="21" xfId="0" applyFont="1" applyBorder="1" applyAlignment="1">
      <alignment horizontal="justify"/>
    </xf>
    <xf numFmtId="49" fontId="5" fillId="0" borderId="22" xfId="0" applyNumberFormat="1" applyFont="1" applyBorder="1" applyAlignment="1">
      <alignment horizontal="center"/>
    </xf>
    <xf numFmtId="41" fontId="0" fillId="0" borderId="26" xfId="46" applyFont="1" applyBorder="1" applyAlignment="1">
      <alignment/>
    </xf>
    <xf numFmtId="41" fontId="0" fillId="0" borderId="27" xfId="46" applyFont="1" applyBorder="1" applyAlignment="1">
      <alignment/>
    </xf>
    <xf numFmtId="41" fontId="0" fillId="0" borderId="27" xfId="46" applyFont="1" applyBorder="1" applyAlignment="1">
      <alignment horizontal="justify"/>
    </xf>
    <xf numFmtId="41" fontId="0" fillId="0" borderId="23" xfId="46" applyFont="1" applyBorder="1" applyAlignment="1">
      <alignment/>
    </xf>
    <xf numFmtId="41" fontId="0" fillId="0" borderId="28" xfId="46" applyFont="1" applyBorder="1" applyAlignment="1">
      <alignment horizontal="justify"/>
    </xf>
    <xf numFmtId="0" fontId="1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justify"/>
    </xf>
    <xf numFmtId="49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41" fontId="1" fillId="0" borderId="29" xfId="46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41" fontId="1" fillId="0" borderId="19" xfId="46" applyFont="1" applyBorder="1" applyAlignment="1">
      <alignment/>
    </xf>
    <xf numFmtId="41" fontId="1" fillId="0" borderId="13" xfId="46" applyFont="1" applyBorder="1" applyAlignment="1">
      <alignment/>
    </xf>
    <xf numFmtId="0" fontId="7" fillId="0" borderId="20" xfId="0" applyFont="1" applyBorder="1" applyAlignment="1">
      <alignment horizontal="justify"/>
    </xf>
    <xf numFmtId="0" fontId="7" fillId="0" borderId="21" xfId="0" applyFont="1" applyBorder="1" applyAlignment="1">
      <alignment horizontal="justify"/>
    </xf>
    <xf numFmtId="49" fontId="7" fillId="0" borderId="22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41" fontId="0" fillId="0" borderId="0" xfId="46" applyAlignment="1">
      <alignment/>
    </xf>
    <xf numFmtId="41" fontId="0" fillId="0" borderId="0" xfId="46" applyAlignment="1">
      <alignment horizontal="justify"/>
    </xf>
    <xf numFmtId="49" fontId="0" fillId="33" borderId="12" xfId="0" applyNumberFormat="1" applyFont="1" applyFill="1" applyBorder="1" applyAlignment="1">
      <alignment horizontal="center"/>
    </xf>
    <xf numFmtId="41" fontId="1" fillId="33" borderId="13" xfId="46" applyFont="1" applyFill="1" applyBorder="1" applyAlignment="1">
      <alignment/>
    </xf>
    <xf numFmtId="49" fontId="0" fillId="33" borderId="15" xfId="0" applyNumberFormat="1" applyFont="1" applyFill="1" applyBorder="1" applyAlignment="1">
      <alignment horizontal="center"/>
    </xf>
    <xf numFmtId="49" fontId="0" fillId="33" borderId="30" xfId="0" applyNumberFormat="1" applyFont="1" applyFill="1" applyBorder="1" applyAlignment="1">
      <alignment horizontal="center"/>
    </xf>
    <xf numFmtId="41" fontId="0" fillId="33" borderId="31" xfId="46" applyFont="1" applyFill="1" applyBorder="1" applyAlignment="1">
      <alignment/>
    </xf>
    <xf numFmtId="41" fontId="0" fillId="33" borderId="28" xfId="46" applyFont="1" applyFill="1" applyBorder="1" applyAlignment="1">
      <alignment/>
    </xf>
    <xf numFmtId="41" fontId="0" fillId="33" borderId="28" xfId="46" applyFont="1" applyFill="1" applyBorder="1" applyAlignment="1">
      <alignment horizontal="justify"/>
    </xf>
    <xf numFmtId="0" fontId="1" fillId="0" borderId="19" xfId="0" applyFont="1" applyBorder="1" applyAlignment="1">
      <alignment horizontal="justify"/>
    </xf>
    <xf numFmtId="49" fontId="5" fillId="0" borderId="3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5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3" fillId="0" borderId="20" xfId="0" applyFont="1" applyBorder="1" applyAlignment="1">
      <alignment horizontal="justify"/>
    </xf>
    <xf numFmtId="49" fontId="8" fillId="0" borderId="22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0" fillId="0" borderId="0" xfId="0" applyNumberFormat="1" applyFont="1" applyAlignment="1">
      <alignment horizontal="justify"/>
    </xf>
    <xf numFmtId="41" fontId="0" fillId="0" borderId="0" xfId="46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left"/>
    </xf>
    <xf numFmtId="41" fontId="0" fillId="0" borderId="0" xfId="46" applyFont="1" applyAlignment="1">
      <alignment/>
    </xf>
    <xf numFmtId="49" fontId="0" fillId="0" borderId="0" xfId="0" applyNumberFormat="1" applyFont="1" applyAlignment="1">
      <alignment horizontal="center"/>
    </xf>
    <xf numFmtId="41" fontId="11" fillId="0" borderId="0" xfId="46" applyFont="1" applyAlignment="1">
      <alignment horizontal="centerContinuous"/>
    </xf>
    <xf numFmtId="41" fontId="0" fillId="0" borderId="28" xfId="46" applyFont="1" applyBorder="1" applyAlignment="1">
      <alignment/>
    </xf>
    <xf numFmtId="41" fontId="0" fillId="0" borderId="0" xfId="46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/>
    </xf>
    <xf numFmtId="41" fontId="14" fillId="0" borderId="0" xfId="46" applyFont="1" applyAlignment="1">
      <alignment/>
    </xf>
    <xf numFmtId="0" fontId="0" fillId="33" borderId="14" xfId="0" applyFill="1" applyBorder="1" applyAlignment="1">
      <alignment horizontal="justify"/>
    </xf>
    <xf numFmtId="0" fontId="0" fillId="33" borderId="0" xfId="0" applyFill="1" applyBorder="1" applyAlignment="1">
      <alignment horizontal="justify"/>
    </xf>
    <xf numFmtId="49" fontId="0" fillId="33" borderId="15" xfId="0" applyNumberFormat="1" applyFill="1" applyBorder="1" applyAlignment="1">
      <alignment horizontal="center"/>
    </xf>
    <xf numFmtId="0" fontId="0" fillId="0" borderId="26" xfId="0" applyBorder="1" applyAlignment="1">
      <alignment horizontal="justify"/>
    </xf>
    <xf numFmtId="0" fontId="5" fillId="0" borderId="33" xfId="0" applyFont="1" applyBorder="1" applyAlignment="1">
      <alignment horizontal="justify"/>
    </xf>
    <xf numFmtId="49" fontId="5" fillId="0" borderId="34" xfId="0" applyNumberFormat="1" applyFont="1" applyBorder="1" applyAlignment="1">
      <alignment horizontal="center"/>
    </xf>
    <xf numFmtId="0" fontId="5" fillId="0" borderId="35" xfId="0" applyFont="1" applyBorder="1" applyAlignment="1">
      <alignment horizontal="justify"/>
    </xf>
    <xf numFmtId="0" fontId="5" fillId="0" borderId="36" xfId="0" applyFont="1" applyBorder="1" applyAlignment="1">
      <alignment horizontal="justify"/>
    </xf>
    <xf numFmtId="0" fontId="5" fillId="0" borderId="37" xfId="0" applyFont="1" applyBorder="1" applyAlignment="1">
      <alignment horizontal="justify"/>
    </xf>
    <xf numFmtId="0" fontId="5" fillId="0" borderId="28" xfId="0" applyFont="1" applyBorder="1" applyAlignment="1">
      <alignment horizontal="justify"/>
    </xf>
    <xf numFmtId="0" fontId="5" fillId="0" borderId="27" xfId="0" applyFont="1" applyBorder="1" applyAlignment="1">
      <alignment horizontal="justify"/>
    </xf>
    <xf numFmtId="194" fontId="0" fillId="0" borderId="27" xfId="46" applyNumberFormat="1" applyFont="1" applyBorder="1" applyAlignment="1">
      <alignment/>
    </xf>
    <xf numFmtId="194" fontId="0" fillId="0" borderId="20" xfId="46" applyNumberFormat="1" applyFont="1" applyBorder="1" applyAlignment="1">
      <alignment/>
    </xf>
    <xf numFmtId="194" fontId="0" fillId="0" borderId="31" xfId="46" applyNumberFormat="1" applyFont="1" applyBorder="1" applyAlignment="1">
      <alignment/>
    </xf>
    <xf numFmtId="186" fontId="1" fillId="0" borderId="24" xfId="46" applyNumberFormat="1" applyFont="1" applyBorder="1" applyAlignment="1">
      <alignment/>
    </xf>
    <xf numFmtId="186" fontId="3" fillId="0" borderId="38" xfId="46" applyNumberFormat="1" applyFont="1" applyBorder="1" applyAlignment="1">
      <alignment/>
    </xf>
    <xf numFmtId="186" fontId="7" fillId="0" borderId="24" xfId="46" applyNumberFormat="1" applyFont="1" applyBorder="1" applyAlignment="1">
      <alignment/>
    </xf>
    <xf numFmtId="0" fontId="1" fillId="33" borderId="19" xfId="0" applyFont="1" applyFill="1" applyBorder="1" applyAlignment="1">
      <alignment horizontal="center"/>
    </xf>
    <xf numFmtId="41" fontId="1" fillId="33" borderId="23" xfId="46" applyFont="1" applyFill="1" applyBorder="1" applyAlignment="1">
      <alignment horizontal="center"/>
    </xf>
    <xf numFmtId="41" fontId="1" fillId="33" borderId="13" xfId="46" applyFont="1" applyFill="1" applyBorder="1" applyAlignment="1">
      <alignment horizontal="center"/>
    </xf>
    <xf numFmtId="194" fontId="0" fillId="0" borderId="23" xfId="46" applyNumberFormat="1" applyFont="1" applyBorder="1" applyAlignment="1">
      <alignment horizontal="right"/>
    </xf>
    <xf numFmtId="186" fontId="1" fillId="0" borderId="25" xfId="46" applyNumberFormat="1" applyFont="1" applyBorder="1" applyAlignment="1">
      <alignment/>
    </xf>
    <xf numFmtId="186" fontId="0" fillId="0" borderId="23" xfId="46" applyNumberFormat="1" applyFont="1" applyBorder="1" applyAlignment="1">
      <alignment horizontal="justify"/>
    </xf>
    <xf numFmtId="194" fontId="0" fillId="0" borderId="28" xfId="46" applyNumberFormat="1" applyFont="1" applyBorder="1" applyAlignment="1">
      <alignment horizontal="right"/>
    </xf>
    <xf numFmtId="186" fontId="0" fillId="0" borderId="28" xfId="46" applyNumberFormat="1" applyFont="1" applyBorder="1" applyAlignment="1">
      <alignment horizontal="justify"/>
    </xf>
    <xf numFmtId="186" fontId="7" fillId="0" borderId="25" xfId="46" applyNumberFormat="1" applyFont="1" applyBorder="1" applyAlignment="1">
      <alignment/>
    </xf>
    <xf numFmtId="194" fontId="0" fillId="0" borderId="20" xfId="46" applyNumberFormat="1" applyFont="1" applyBorder="1" applyAlignment="1">
      <alignment horizontal="right"/>
    </xf>
    <xf numFmtId="41" fontId="0" fillId="0" borderId="23" xfId="46" applyFont="1" applyBorder="1" applyAlignment="1">
      <alignment horizontal="right"/>
    </xf>
    <xf numFmtId="41" fontId="0" fillId="0" borderId="20" xfId="46" applyFont="1" applyBorder="1" applyAlignment="1">
      <alignment horizontal="right"/>
    </xf>
    <xf numFmtId="41" fontId="2" fillId="0" borderId="20" xfId="46" applyFont="1" applyBorder="1" applyAlignment="1">
      <alignment horizontal="right"/>
    </xf>
    <xf numFmtId="41" fontId="2" fillId="0" borderId="23" xfId="46" applyFont="1" applyBorder="1" applyAlignment="1">
      <alignment horizontal="right"/>
    </xf>
    <xf numFmtId="194" fontId="0" fillId="0" borderId="31" xfId="46" applyNumberFormat="1" applyFont="1" applyBorder="1" applyAlignment="1">
      <alignment horizontal="right"/>
    </xf>
    <xf numFmtId="41" fontId="1" fillId="0" borderId="24" xfId="46" applyFont="1" applyBorder="1" applyAlignment="1">
      <alignment horizontal="right"/>
    </xf>
    <xf numFmtId="41" fontId="0" fillId="0" borderId="26" xfId="46" applyFont="1" applyBorder="1" applyAlignment="1">
      <alignment horizontal="right"/>
    </xf>
    <xf numFmtId="41" fontId="0" fillId="0" borderId="27" xfId="46" applyFont="1" applyBorder="1" applyAlignment="1">
      <alignment horizontal="right"/>
    </xf>
    <xf numFmtId="41" fontId="1" fillId="0" borderId="25" xfId="46" applyFont="1" applyBorder="1" applyAlignment="1">
      <alignment horizontal="right"/>
    </xf>
    <xf numFmtId="41" fontId="0" fillId="0" borderId="19" xfId="46" applyFont="1" applyBorder="1" applyAlignment="1">
      <alignment horizontal="right"/>
    </xf>
    <xf numFmtId="41" fontId="0" fillId="0" borderId="13" xfId="46" applyFont="1" applyBorder="1" applyAlignment="1">
      <alignment horizontal="right"/>
    </xf>
    <xf numFmtId="194" fontId="0" fillId="0" borderId="39" xfId="46" applyNumberFormat="1" applyFont="1" applyBorder="1" applyAlignment="1">
      <alignment horizontal="right"/>
    </xf>
    <xf numFmtId="41" fontId="0" fillId="0" borderId="24" xfId="46" applyFont="1" applyBorder="1" applyAlignment="1">
      <alignment horizontal="right"/>
    </xf>
    <xf numFmtId="41" fontId="0" fillId="0" borderId="29" xfId="46" applyFont="1" applyBorder="1" applyAlignment="1">
      <alignment horizontal="right"/>
    </xf>
    <xf numFmtId="186" fontId="1" fillId="0" borderId="24" xfId="46" applyNumberFormat="1" applyFont="1" applyBorder="1" applyAlignment="1">
      <alignment horizontal="right"/>
    </xf>
    <xf numFmtId="186" fontId="0" fillId="0" borderId="20" xfId="46" applyNumberFormat="1" applyFont="1" applyBorder="1" applyAlignment="1">
      <alignment horizontal="right"/>
    </xf>
    <xf numFmtId="186" fontId="9" fillId="0" borderId="40" xfId="46" applyNumberFormat="1" applyFont="1" applyBorder="1" applyAlignment="1">
      <alignment horizontal="right"/>
    </xf>
    <xf numFmtId="186" fontId="0" fillId="0" borderId="23" xfId="46" applyNumberFormat="1" applyFont="1" applyBorder="1" applyAlignment="1">
      <alignment horizontal="right"/>
    </xf>
    <xf numFmtId="194" fontId="14" fillId="0" borderId="0" xfId="46" applyNumberFormat="1" applyFont="1" applyAlignment="1">
      <alignment/>
    </xf>
    <xf numFmtId="186" fontId="14" fillId="0" borderId="0" xfId="46" applyNumberFormat="1" applyFont="1" applyAlignment="1">
      <alignment/>
    </xf>
    <xf numFmtId="194" fontId="0" fillId="0" borderId="23" xfId="46" applyNumberFormat="1" applyFont="1" applyBorder="1" applyAlignment="1">
      <alignment/>
    </xf>
    <xf numFmtId="186" fontId="1" fillId="0" borderId="23" xfId="46" applyNumberFormat="1" applyFont="1" applyBorder="1" applyAlignment="1">
      <alignment/>
    </xf>
    <xf numFmtId="0" fontId="14" fillId="0" borderId="0" xfId="0" applyFont="1" applyFill="1" applyAlignment="1">
      <alignment/>
    </xf>
    <xf numFmtId="186" fontId="14" fillId="0" borderId="0" xfId="46" applyNumberFormat="1" applyFont="1" applyFill="1" applyAlignment="1">
      <alignment/>
    </xf>
    <xf numFmtId="41" fontId="14" fillId="0" borderId="0" xfId="46" applyFont="1" applyFill="1" applyAlignment="1">
      <alignment/>
    </xf>
    <xf numFmtId="0" fontId="0" fillId="0" borderId="0" xfId="0" applyFill="1" applyAlignment="1">
      <alignment/>
    </xf>
    <xf numFmtId="0" fontId="0" fillId="0" borderId="21" xfId="0" applyFont="1" applyBorder="1" applyAlignment="1">
      <alignment horizontal="justify"/>
    </xf>
    <xf numFmtId="41" fontId="1" fillId="33" borderId="20" xfId="46" applyFont="1" applyFill="1" applyBorder="1" applyAlignment="1">
      <alignment horizontal="center"/>
    </xf>
    <xf numFmtId="0" fontId="0" fillId="0" borderId="41" xfId="0" applyFont="1" applyBorder="1" applyAlignment="1">
      <alignment horizontal="justify"/>
    </xf>
    <xf numFmtId="186" fontId="0" fillId="0" borderId="28" xfId="46" applyNumberFormat="1" applyFont="1" applyBorder="1" applyAlignment="1">
      <alignment horizontal="right"/>
    </xf>
    <xf numFmtId="186" fontId="0" fillId="0" borderId="27" xfId="46" applyNumberFormat="1" applyFont="1" applyBorder="1" applyAlignment="1">
      <alignment horizontal="right"/>
    </xf>
    <xf numFmtId="41" fontId="0" fillId="0" borderId="31" xfId="46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4" fontId="0" fillId="0" borderId="23" xfId="46" applyNumberFormat="1" applyFont="1" applyFill="1" applyBorder="1" applyAlignment="1">
      <alignment horizontal="right"/>
    </xf>
    <xf numFmtId="41" fontId="0" fillId="0" borderId="23" xfId="46" applyFont="1" applyFill="1" applyBorder="1" applyAlignment="1">
      <alignment horizontal="right"/>
    </xf>
    <xf numFmtId="186" fontId="0" fillId="0" borderId="28" xfId="46" applyNumberFormat="1" applyFont="1" applyFill="1" applyBorder="1" applyAlignment="1">
      <alignment horizontal="right"/>
    </xf>
    <xf numFmtId="194" fontId="0" fillId="0" borderId="28" xfId="46" applyNumberFormat="1" applyFont="1" applyFill="1" applyBorder="1" applyAlignment="1">
      <alignment horizontal="right"/>
    </xf>
    <xf numFmtId="43" fontId="3" fillId="0" borderId="38" xfId="44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% IMPEGNATO PARTE CORRENTE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% IMPEGNATO PARTE CORRENTE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E34" sqref="E34"/>
    </sheetView>
  </sheetViews>
  <sheetFormatPr defaultColWidth="9.33203125" defaultRowHeight="11.25"/>
  <cols>
    <col min="3" max="3" width="23.16015625" style="0" customWidth="1"/>
    <col min="5" max="5" width="17.33203125" style="0" customWidth="1"/>
    <col min="6" max="6" width="7" style="0" customWidth="1"/>
    <col min="7" max="7" width="16.83203125" style="0" customWidth="1"/>
  </cols>
  <sheetData>
    <row r="1" spans="1:9" ht="23.25">
      <c r="A1" s="81" t="s">
        <v>110</v>
      </c>
      <c r="B1" s="81"/>
      <c r="C1" s="81"/>
      <c r="D1" s="81"/>
      <c r="E1" s="81"/>
      <c r="F1" s="81"/>
      <c r="G1" s="81"/>
      <c r="H1" s="81"/>
      <c r="I1" s="81"/>
    </row>
    <row r="3" spans="1:7" ht="15">
      <c r="A3" s="82" t="s">
        <v>108</v>
      </c>
      <c r="B3" s="82"/>
      <c r="C3" s="82"/>
      <c r="D3" s="82"/>
      <c r="E3" s="83"/>
      <c r="F3" s="82" t="s">
        <v>96</v>
      </c>
      <c r="G3" s="129">
        <v>57475.72</v>
      </c>
    </row>
    <row r="4" spans="1:7" ht="15">
      <c r="A4" s="82"/>
      <c r="B4" s="82"/>
      <c r="C4" s="82"/>
      <c r="D4" s="82"/>
      <c r="E4" s="83"/>
      <c r="F4" s="82"/>
      <c r="G4" s="83"/>
    </row>
    <row r="5" spans="1:7" ht="15">
      <c r="A5" s="82" t="s">
        <v>0</v>
      </c>
      <c r="B5" s="82"/>
      <c r="C5" s="82"/>
      <c r="D5" s="82"/>
      <c r="E5" s="83"/>
      <c r="F5" s="82" t="s">
        <v>96</v>
      </c>
      <c r="G5" s="130">
        <f>SUM(E6:E7)</f>
        <v>69252.94</v>
      </c>
    </row>
    <row r="6" spans="1:7" ht="15">
      <c r="A6" s="82"/>
      <c r="B6" s="82" t="s">
        <v>1</v>
      </c>
      <c r="C6" s="82"/>
      <c r="D6" s="82" t="s">
        <v>96</v>
      </c>
      <c r="E6" s="130">
        <f>'Prospetto entrate'!E10+'Prospetto entrate'!E24+'Prospetto entrate'!E45</f>
        <v>69252.94</v>
      </c>
      <c r="F6" s="82"/>
      <c r="G6" s="83"/>
    </row>
    <row r="7" spans="1:7" ht="15">
      <c r="A7" s="82"/>
      <c r="B7" s="82" t="s">
        <v>2</v>
      </c>
      <c r="C7" s="82"/>
      <c r="D7" s="82" t="s">
        <v>96</v>
      </c>
      <c r="E7" s="130"/>
      <c r="F7" s="82"/>
      <c r="G7" s="83"/>
    </row>
    <row r="8" spans="1:7" ht="15">
      <c r="A8" s="82"/>
      <c r="B8" s="82"/>
      <c r="C8" s="82"/>
      <c r="D8" s="82"/>
      <c r="E8" s="83"/>
      <c r="F8" s="82"/>
      <c r="G8" s="83"/>
    </row>
    <row r="9" spans="1:7" ht="15">
      <c r="A9" s="82" t="s">
        <v>3</v>
      </c>
      <c r="B9" s="82"/>
      <c r="C9" s="82"/>
      <c r="D9" s="82"/>
      <c r="E9" s="83"/>
      <c r="F9" s="82" t="s">
        <v>96</v>
      </c>
      <c r="G9" s="130">
        <f>SUM(E10:E11)</f>
        <v>67733.43999999999</v>
      </c>
    </row>
    <row r="10" spans="1:7" ht="15">
      <c r="A10" s="82"/>
      <c r="B10" s="82" t="s">
        <v>1</v>
      </c>
      <c r="C10" s="82"/>
      <c r="D10" s="82" t="s">
        <v>96</v>
      </c>
      <c r="E10" s="130">
        <f>'Prospetto spese '!E23+'Prospetto spese '!E29+'Prospetto spese '!E38</f>
        <v>67733.43999999999</v>
      </c>
      <c r="F10" s="82"/>
      <c r="G10" s="83"/>
    </row>
    <row r="11" spans="1:7" ht="15">
      <c r="A11" s="82"/>
      <c r="B11" s="82" t="s">
        <v>2</v>
      </c>
      <c r="C11" s="82"/>
      <c r="D11" s="82" t="s">
        <v>96</v>
      </c>
      <c r="E11" s="130"/>
      <c r="F11" s="82"/>
      <c r="G11" s="83"/>
    </row>
    <row r="12" spans="1:7" ht="15">
      <c r="A12" s="82"/>
      <c r="B12" s="82"/>
      <c r="C12" s="82"/>
      <c r="D12" s="82"/>
      <c r="E12" s="83"/>
      <c r="F12" s="82"/>
      <c r="G12" s="83"/>
    </row>
    <row r="13" spans="1:7" ht="15">
      <c r="A13" s="82" t="s">
        <v>109</v>
      </c>
      <c r="B13" s="82"/>
      <c r="C13" s="82"/>
      <c r="D13" s="82"/>
      <c r="E13" s="83"/>
      <c r="F13" s="82" t="s">
        <v>96</v>
      </c>
      <c r="G13" s="130">
        <f>G3+G5-G9</f>
        <v>58995.220000000016</v>
      </c>
    </row>
    <row r="14" spans="1:7" ht="15">
      <c r="A14" s="82"/>
      <c r="B14" s="82"/>
      <c r="C14" s="82"/>
      <c r="D14" s="82"/>
      <c r="E14" s="83"/>
      <c r="F14" s="82"/>
      <c r="G14" s="83"/>
    </row>
    <row r="15" spans="1:7" ht="15">
      <c r="A15" s="82" t="s">
        <v>4</v>
      </c>
      <c r="B15" s="82"/>
      <c r="C15" s="82"/>
      <c r="D15" s="82"/>
      <c r="E15" s="83"/>
      <c r="F15" s="82" t="s">
        <v>96</v>
      </c>
      <c r="G15" s="83">
        <f>SUM(E16:E17)</f>
        <v>8400</v>
      </c>
    </row>
    <row r="16" spans="1:7" ht="15">
      <c r="A16" s="82"/>
      <c r="B16" s="82" t="s">
        <v>5</v>
      </c>
      <c r="C16" s="82"/>
      <c r="D16" s="82" t="s">
        <v>96</v>
      </c>
      <c r="E16" s="83"/>
      <c r="F16" s="82"/>
      <c r="G16" s="83"/>
    </row>
    <row r="17" spans="1:7" ht="15">
      <c r="A17" s="82"/>
      <c r="B17" s="82" t="s">
        <v>6</v>
      </c>
      <c r="C17" s="82"/>
      <c r="D17" s="82" t="s">
        <v>96</v>
      </c>
      <c r="E17" s="83">
        <f>'Prospetto entrate'!F46</f>
        <v>8400</v>
      </c>
      <c r="F17" s="82"/>
      <c r="G17" s="83"/>
    </row>
    <row r="18" spans="1:7" ht="15">
      <c r="A18" s="82"/>
      <c r="B18" s="82"/>
      <c r="C18" s="82"/>
      <c r="D18" s="82"/>
      <c r="E18" s="83"/>
      <c r="F18" s="82"/>
      <c r="G18" s="83"/>
    </row>
    <row r="19" spans="1:9" ht="15">
      <c r="A19" s="82" t="s">
        <v>7</v>
      </c>
      <c r="B19" s="82"/>
      <c r="C19" s="82"/>
      <c r="D19" s="82"/>
      <c r="E19" s="83"/>
      <c r="F19" s="82" t="s">
        <v>96</v>
      </c>
      <c r="G19" s="130"/>
      <c r="I19" s="136"/>
    </row>
    <row r="20" spans="1:7" ht="15">
      <c r="A20" s="82"/>
      <c r="B20" s="133" t="s">
        <v>5</v>
      </c>
      <c r="C20" s="133"/>
      <c r="D20" s="133" t="s">
        <v>96</v>
      </c>
      <c r="E20" s="134">
        <v>0</v>
      </c>
      <c r="F20" s="82"/>
      <c r="G20" s="83"/>
    </row>
    <row r="21" spans="1:7" ht="15">
      <c r="A21" s="82"/>
      <c r="B21" s="133" t="s">
        <v>6</v>
      </c>
      <c r="C21" s="133"/>
      <c r="D21" s="133" t="s">
        <v>96</v>
      </c>
      <c r="E21" s="134">
        <f>'Prospetto spese '!F40</f>
        <v>0</v>
      </c>
      <c r="F21" s="82"/>
      <c r="G21" s="83"/>
    </row>
    <row r="22" spans="1:7" ht="15">
      <c r="A22" s="82"/>
      <c r="B22" s="133"/>
      <c r="C22" s="133"/>
      <c r="D22" s="133"/>
      <c r="E22" s="135"/>
      <c r="F22" s="82"/>
      <c r="G22" s="83"/>
    </row>
    <row r="23" spans="1:7" ht="15">
      <c r="A23" s="82" t="s">
        <v>8</v>
      </c>
      <c r="B23" s="82"/>
      <c r="C23" s="82"/>
      <c r="D23" s="82"/>
      <c r="E23" s="83"/>
      <c r="F23" s="82" t="s">
        <v>96</v>
      </c>
      <c r="G23" s="130">
        <f>G13+G15-G19</f>
        <v>67395.22000000002</v>
      </c>
    </row>
    <row r="24" spans="1:7" ht="15">
      <c r="A24" s="82"/>
      <c r="B24" s="82"/>
      <c r="C24" s="82"/>
      <c r="D24" s="82"/>
      <c r="E24" s="83"/>
      <c r="F24" s="82"/>
      <c r="G24" s="83"/>
    </row>
    <row r="25" spans="1:7" ht="15">
      <c r="A25" s="82" t="s">
        <v>9</v>
      </c>
      <c r="B25" s="82"/>
      <c r="C25" s="82"/>
      <c r="D25" s="82"/>
      <c r="E25" s="83"/>
      <c r="F25" s="82" t="s">
        <v>96</v>
      </c>
      <c r="G25" s="129">
        <v>11576.48</v>
      </c>
    </row>
    <row r="26" spans="1:7" ht="15">
      <c r="A26" s="82"/>
      <c r="B26" s="82"/>
      <c r="C26" s="82"/>
      <c r="D26" s="82"/>
      <c r="E26" s="83"/>
      <c r="F26" s="82"/>
      <c r="G26" s="83"/>
    </row>
    <row r="27" spans="1:7" ht="15">
      <c r="A27" s="82" t="s">
        <v>10</v>
      </c>
      <c r="B27" s="82"/>
      <c r="C27" s="82"/>
      <c r="D27" s="82"/>
      <c r="E27" s="83"/>
      <c r="F27" s="82" t="s">
        <v>96</v>
      </c>
      <c r="G27" s="130">
        <f>G23-G25</f>
        <v>55818.74000000002</v>
      </c>
    </row>
    <row r="28" ht="11.25">
      <c r="E28" s="80"/>
    </row>
    <row r="35" ht="11.25">
      <c r="D35" s="143"/>
    </row>
    <row r="42" spans="1:4" ht="11.25">
      <c r="A42" s="144"/>
      <c r="D42" s="143"/>
    </row>
  </sheetData>
  <sheetProtection/>
  <printOptions horizontalCentered="1"/>
  <pageMargins left="0.7874015748031497" right="0.7874015748031497" top="1.4173228346456694" bottom="0.984251968503937" header="0.5118110236220472" footer="0.5118110236220472"/>
  <pageSetup horizontalDpi="600" verticalDpi="600" orientation="portrait" paperSize="9" r:id="rId1"/>
  <headerFooter alignWithMargins="0">
    <oddHeader>&amp;C&amp;"Arial,Grassetto"&amp;12SITUAZIONE AMMINISTRATIVA COLLEGIO NOTARILE DI PIACENZA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120" zoomScaleNormal="120" workbookViewId="0" topLeftCell="A4">
      <selection activeCell="E29" sqref="E29"/>
    </sheetView>
  </sheetViews>
  <sheetFormatPr defaultColWidth="9.33203125" defaultRowHeight="21" customHeight="1"/>
  <cols>
    <col min="1" max="1" width="11.5" style="50" customWidth="1"/>
    <col min="2" max="2" width="32.83203125" style="50" customWidth="1"/>
    <col min="3" max="3" width="5.33203125" style="77" customWidth="1"/>
    <col min="4" max="6" width="19.83203125" style="51" customWidth="1"/>
    <col min="7" max="8" width="19.83203125" style="52" customWidth="1"/>
  </cols>
  <sheetData>
    <row r="1" spans="1:8" s="7" customFormat="1" ht="15.75" customHeight="1">
      <c r="A1" s="1"/>
      <c r="B1" s="2"/>
      <c r="C1" s="53"/>
      <c r="D1" s="101" t="s">
        <v>11</v>
      </c>
      <c r="E1" s="54"/>
      <c r="F1" s="103" t="s">
        <v>12</v>
      </c>
      <c r="G1" s="4"/>
      <c r="H1" s="5"/>
    </row>
    <row r="2" spans="1:8" s="7" customFormat="1" ht="15.75" customHeight="1">
      <c r="A2" s="8"/>
      <c r="B2" s="9"/>
      <c r="C2" s="55"/>
      <c r="D2" s="138" t="s">
        <v>106</v>
      </c>
      <c r="E2" s="102" t="s">
        <v>3</v>
      </c>
      <c r="F2" s="102" t="s">
        <v>13</v>
      </c>
      <c r="G2" s="102" t="s">
        <v>14</v>
      </c>
      <c r="H2" s="102" t="s">
        <v>15</v>
      </c>
    </row>
    <row r="3" spans="1:8" ht="15.75" customHeight="1" thickBot="1">
      <c r="A3" s="11"/>
      <c r="B3" s="12"/>
      <c r="C3" s="56"/>
      <c r="D3" s="57"/>
      <c r="E3" s="58"/>
      <c r="F3" s="58"/>
      <c r="G3" s="59"/>
      <c r="H3" s="59"/>
    </row>
    <row r="4" spans="1:8" ht="21" customHeight="1">
      <c r="A4" s="60" t="s">
        <v>16</v>
      </c>
      <c r="B4" s="13" t="s">
        <v>17</v>
      </c>
      <c r="C4" s="61"/>
      <c r="D4" s="14"/>
      <c r="E4" s="15"/>
      <c r="F4" s="15"/>
      <c r="G4" s="15"/>
      <c r="H4" s="15"/>
    </row>
    <row r="5" spans="1:8" ht="21" customHeight="1">
      <c r="A5" s="16">
        <v>1</v>
      </c>
      <c r="B5" s="17" t="s">
        <v>18</v>
      </c>
      <c r="C5" s="62"/>
      <c r="D5" s="19"/>
      <c r="E5" s="33"/>
      <c r="F5" s="33"/>
      <c r="G5" s="20"/>
      <c r="H5" s="20"/>
    </row>
    <row r="6" spans="1:8" ht="21" customHeight="1">
      <c r="A6" s="16">
        <v>2</v>
      </c>
      <c r="B6" s="17" t="s">
        <v>19</v>
      </c>
      <c r="C6" s="62"/>
      <c r="D6" s="110">
        <v>19000</v>
      </c>
      <c r="E6" s="145">
        <v>17858.61</v>
      </c>
      <c r="F6" s="104" t="s">
        <v>24</v>
      </c>
      <c r="G6" s="104">
        <v>17858.61</v>
      </c>
      <c r="H6" s="128">
        <f aca="true" t="shared" si="0" ref="H6:H39">G6-D6</f>
        <v>-1141.3899999999994</v>
      </c>
    </row>
    <row r="7" spans="1:8" ht="21" customHeight="1">
      <c r="A7" s="16">
        <v>3</v>
      </c>
      <c r="B7" s="17" t="s">
        <v>20</v>
      </c>
      <c r="C7" s="62"/>
      <c r="D7" s="112"/>
      <c r="E7" s="111"/>
      <c r="F7" s="111"/>
      <c r="G7" s="111"/>
      <c r="H7" s="128">
        <f t="shared" si="0"/>
        <v>0</v>
      </c>
    </row>
    <row r="8" spans="1:8" ht="21" customHeight="1">
      <c r="A8" s="16">
        <v>4</v>
      </c>
      <c r="B8" s="17" t="s">
        <v>21</v>
      </c>
      <c r="C8" s="62"/>
      <c r="D8" s="110">
        <v>16000</v>
      </c>
      <c r="E8" s="145">
        <v>32724.51</v>
      </c>
      <c r="F8" s="111" t="s">
        <v>24</v>
      </c>
      <c r="G8" s="104">
        <v>32724.51</v>
      </c>
      <c r="H8" s="128">
        <f t="shared" si="0"/>
        <v>16724.51</v>
      </c>
    </row>
    <row r="9" spans="1:8" ht="21" customHeight="1">
      <c r="A9" s="16">
        <v>5</v>
      </c>
      <c r="B9" s="137" t="s">
        <v>104</v>
      </c>
      <c r="C9" s="62"/>
      <c r="D9" s="112">
        <v>1500</v>
      </c>
      <c r="E9" s="146">
        <v>930</v>
      </c>
      <c r="F9" s="111"/>
      <c r="G9" s="111">
        <v>930</v>
      </c>
      <c r="H9" s="111">
        <f t="shared" si="0"/>
        <v>-570</v>
      </c>
    </row>
    <row r="10" spans="1:8" ht="21" customHeight="1">
      <c r="A10" s="16">
        <v>4</v>
      </c>
      <c r="B10" s="17" t="s">
        <v>22</v>
      </c>
      <c r="C10" s="62"/>
      <c r="D10" s="110">
        <v>6600</v>
      </c>
      <c r="E10" s="145">
        <v>6435</v>
      </c>
      <c r="F10" s="111"/>
      <c r="G10" s="104">
        <v>6435</v>
      </c>
      <c r="H10" s="128">
        <f>G10-D10</f>
        <v>-165</v>
      </c>
    </row>
    <row r="11" spans="1:8" s="66" customFormat="1" ht="21" customHeight="1">
      <c r="A11" s="63">
        <v>6</v>
      </c>
      <c r="B11" s="64" t="s">
        <v>23</v>
      </c>
      <c r="C11" s="65"/>
      <c r="D11" s="113"/>
      <c r="E11" s="114"/>
      <c r="F11" s="114"/>
      <c r="G11" s="114"/>
      <c r="H11" s="111">
        <f t="shared" si="0"/>
        <v>0</v>
      </c>
    </row>
    <row r="12" spans="1:8" ht="21" customHeight="1">
      <c r="A12" s="16" t="s">
        <v>24</v>
      </c>
      <c r="B12" s="17" t="s">
        <v>25</v>
      </c>
      <c r="C12" s="62"/>
      <c r="D12" s="112"/>
      <c r="E12" s="111"/>
      <c r="F12" s="111"/>
      <c r="G12" s="111"/>
      <c r="H12" s="111">
        <f t="shared" si="0"/>
        <v>0</v>
      </c>
    </row>
    <row r="13" spans="1:8" ht="21" customHeight="1">
      <c r="A13" s="16"/>
      <c r="B13" s="17" t="s">
        <v>26</v>
      </c>
      <c r="C13" s="62"/>
      <c r="D13" s="112"/>
      <c r="E13" s="111"/>
      <c r="F13" s="111"/>
      <c r="G13" s="111"/>
      <c r="H13" s="111">
        <f t="shared" si="0"/>
        <v>0</v>
      </c>
    </row>
    <row r="14" spans="1:8" ht="21" customHeight="1">
      <c r="A14" s="16"/>
      <c r="B14" s="17" t="s">
        <v>27</v>
      </c>
      <c r="C14" s="62"/>
      <c r="D14" s="112"/>
      <c r="E14" s="111"/>
      <c r="F14" s="111"/>
      <c r="G14" s="111"/>
      <c r="H14" s="111">
        <f t="shared" si="0"/>
        <v>0</v>
      </c>
    </row>
    <row r="15" spans="1:8" ht="21" customHeight="1">
      <c r="A15" s="16"/>
      <c r="B15" s="17" t="s">
        <v>28</v>
      </c>
      <c r="C15" s="62"/>
      <c r="D15" s="112"/>
      <c r="E15" s="111"/>
      <c r="F15" s="111"/>
      <c r="G15" s="111"/>
      <c r="H15" s="111">
        <f>G15-D15</f>
        <v>0</v>
      </c>
    </row>
    <row r="16" spans="1:8" ht="21" customHeight="1">
      <c r="A16" s="16"/>
      <c r="B16" s="137" t="s">
        <v>98</v>
      </c>
      <c r="C16" s="62"/>
      <c r="D16" s="126">
        <v>5700</v>
      </c>
      <c r="E16" s="128">
        <v>0</v>
      </c>
      <c r="F16" s="128">
        <v>0</v>
      </c>
      <c r="G16" s="128">
        <v>0</v>
      </c>
      <c r="H16" s="128">
        <f>G16-D16</f>
        <v>-5700</v>
      </c>
    </row>
    <row r="17" spans="1:8" ht="21" customHeight="1">
      <c r="A17" s="16"/>
      <c r="B17" s="17" t="s">
        <v>29</v>
      </c>
      <c r="C17" s="62"/>
      <c r="D17" s="110">
        <v>1200</v>
      </c>
      <c r="E17" s="145">
        <v>4797.1</v>
      </c>
      <c r="F17" s="128">
        <v>0</v>
      </c>
      <c r="G17" s="128">
        <v>4797.1</v>
      </c>
      <c r="H17" s="128">
        <f>G17-D17+F17</f>
        <v>3597.1000000000004</v>
      </c>
    </row>
    <row r="18" spans="1:8" ht="21" customHeight="1">
      <c r="A18" s="16">
        <v>7</v>
      </c>
      <c r="B18" s="17" t="s">
        <v>30</v>
      </c>
      <c r="C18" s="62"/>
      <c r="D18" s="110">
        <v>500</v>
      </c>
      <c r="E18" s="145">
        <v>491.74</v>
      </c>
      <c r="F18" s="128"/>
      <c r="G18" s="128">
        <v>491.74</v>
      </c>
      <c r="H18" s="128">
        <f>G18-D18</f>
        <v>-8.259999999999991</v>
      </c>
    </row>
    <row r="19" spans="1:8" ht="21" customHeight="1">
      <c r="A19" s="16">
        <v>8</v>
      </c>
      <c r="B19" s="17" t="s">
        <v>31</v>
      </c>
      <c r="C19" s="62"/>
      <c r="D19" s="110">
        <v>1200</v>
      </c>
      <c r="E19" s="145">
        <v>1156.77</v>
      </c>
      <c r="F19" s="128"/>
      <c r="G19" s="128">
        <v>1156.77</v>
      </c>
      <c r="H19" s="128">
        <f t="shared" si="0"/>
        <v>-43.23000000000002</v>
      </c>
    </row>
    <row r="20" spans="1:8" ht="21" customHeight="1">
      <c r="A20" s="16">
        <v>9</v>
      </c>
      <c r="B20" s="137" t="s">
        <v>100</v>
      </c>
      <c r="C20" s="62"/>
      <c r="D20" s="112">
        <v>0</v>
      </c>
      <c r="E20" s="128">
        <v>0</v>
      </c>
      <c r="F20" s="128">
        <v>0</v>
      </c>
      <c r="G20" s="128">
        <v>0</v>
      </c>
      <c r="H20" s="128">
        <f t="shared" si="0"/>
        <v>0</v>
      </c>
    </row>
    <row r="21" spans="1:8" ht="21" customHeight="1">
      <c r="A21" s="16"/>
      <c r="B21" s="137" t="s">
        <v>103</v>
      </c>
      <c r="C21" s="62"/>
      <c r="D21" s="142">
        <v>0</v>
      </c>
      <c r="E21" s="140">
        <v>0</v>
      </c>
      <c r="F21" s="140">
        <v>0</v>
      </c>
      <c r="G21" s="140">
        <v>0</v>
      </c>
      <c r="H21" s="128">
        <f t="shared" si="0"/>
        <v>0</v>
      </c>
    </row>
    <row r="22" spans="1:8" ht="21" customHeight="1">
      <c r="A22" s="16">
        <v>10</v>
      </c>
      <c r="B22" s="17" t="s">
        <v>32</v>
      </c>
      <c r="C22" s="62"/>
      <c r="D22" s="115">
        <v>1200</v>
      </c>
      <c r="E22" s="147">
        <v>1257.71</v>
      </c>
      <c r="F22" s="140"/>
      <c r="G22" s="140">
        <v>1257.71</v>
      </c>
      <c r="H22" s="128">
        <v>57.71</v>
      </c>
    </row>
    <row r="23" spans="1:8" s="26" customFormat="1" ht="21" customHeight="1" thickBot="1">
      <c r="A23" s="21"/>
      <c r="B23" s="22" t="s">
        <v>33</v>
      </c>
      <c r="C23" s="62"/>
      <c r="D23" s="125">
        <f>SUM(D5:D22)</f>
        <v>52900</v>
      </c>
      <c r="E23" s="125">
        <f>SUM(E5:E22)</f>
        <v>65651.43999999999</v>
      </c>
      <c r="F23" s="125"/>
      <c r="G23" s="125">
        <f>SUM(G5:G22)</f>
        <v>65651.43999999999</v>
      </c>
      <c r="H23" s="125">
        <f>SUM(H5:H22)</f>
        <v>12751.439999999999</v>
      </c>
    </row>
    <row r="24" spans="1:8" ht="21" customHeight="1">
      <c r="A24" s="21" t="s">
        <v>34</v>
      </c>
      <c r="B24" s="28" t="s">
        <v>35</v>
      </c>
      <c r="C24" s="67"/>
      <c r="D24" s="117"/>
      <c r="E24" s="141"/>
      <c r="F24" s="141"/>
      <c r="G24" s="141"/>
      <c r="H24" s="128">
        <f t="shared" si="0"/>
        <v>0</v>
      </c>
    </row>
    <row r="25" spans="1:8" ht="21" customHeight="1">
      <c r="A25" s="16">
        <v>1</v>
      </c>
      <c r="B25" s="17" t="s">
        <v>36</v>
      </c>
      <c r="C25" s="62"/>
      <c r="D25" s="112">
        <v>0</v>
      </c>
      <c r="E25" s="128">
        <v>0</v>
      </c>
      <c r="F25" s="128">
        <v>0</v>
      </c>
      <c r="G25" s="128">
        <v>0</v>
      </c>
      <c r="H25" s="128">
        <f t="shared" si="0"/>
        <v>0</v>
      </c>
    </row>
    <row r="26" spans="1:8" ht="21" customHeight="1">
      <c r="A26" s="16">
        <v>2</v>
      </c>
      <c r="B26" s="17" t="s">
        <v>37</v>
      </c>
      <c r="C26" s="62"/>
      <c r="D26" s="126">
        <v>0</v>
      </c>
      <c r="E26" s="128">
        <v>0</v>
      </c>
      <c r="F26" s="128"/>
      <c r="G26" s="128">
        <v>0</v>
      </c>
      <c r="H26" s="128">
        <f t="shared" si="0"/>
        <v>0</v>
      </c>
    </row>
    <row r="27" spans="1:8" ht="21" customHeight="1">
      <c r="A27" s="16">
        <v>3</v>
      </c>
      <c r="B27" s="17" t="s">
        <v>38</v>
      </c>
      <c r="C27" s="62"/>
      <c r="D27" s="112"/>
      <c r="E27" s="111"/>
      <c r="F27" s="111"/>
      <c r="G27" s="111"/>
      <c r="H27" s="111">
        <f t="shared" si="0"/>
        <v>0</v>
      </c>
    </row>
    <row r="28" spans="1:8" ht="21" customHeight="1">
      <c r="A28" s="16">
        <v>4</v>
      </c>
      <c r="B28" s="17" t="s">
        <v>97</v>
      </c>
      <c r="C28" s="62"/>
      <c r="D28" s="126">
        <v>1800</v>
      </c>
      <c r="E28" s="128">
        <v>0</v>
      </c>
      <c r="F28" s="128">
        <v>0</v>
      </c>
      <c r="G28" s="128">
        <v>0</v>
      </c>
      <c r="H28" s="128">
        <f t="shared" si="0"/>
        <v>-1800</v>
      </c>
    </row>
    <row r="29" spans="1:8" ht="21" customHeight="1">
      <c r="A29" s="16">
        <v>5</v>
      </c>
      <c r="B29" s="137" t="s">
        <v>99</v>
      </c>
      <c r="C29" s="62"/>
      <c r="D29" s="112">
        <v>700</v>
      </c>
      <c r="E29" s="146">
        <v>700</v>
      </c>
      <c r="F29" s="111"/>
      <c r="G29" s="111">
        <v>700</v>
      </c>
      <c r="H29" s="111">
        <f t="shared" si="0"/>
        <v>0</v>
      </c>
    </row>
    <row r="30" spans="1:8" ht="21" customHeight="1">
      <c r="A30" s="21" t="s">
        <v>39</v>
      </c>
      <c r="B30" s="28" t="s">
        <v>40</v>
      </c>
      <c r="C30" s="67"/>
      <c r="D30" s="117"/>
      <c r="E30" s="118"/>
      <c r="F30" s="118"/>
      <c r="G30" s="118"/>
      <c r="H30" s="111"/>
    </row>
    <row r="31" spans="1:8" ht="21" customHeight="1">
      <c r="A31" s="16">
        <v>1</v>
      </c>
      <c r="B31" s="17" t="s">
        <v>41</v>
      </c>
      <c r="C31" s="62"/>
      <c r="D31" s="112"/>
      <c r="E31" s="111"/>
      <c r="F31" s="111"/>
      <c r="G31" s="111"/>
      <c r="H31" s="111">
        <f t="shared" si="0"/>
        <v>0</v>
      </c>
    </row>
    <row r="32" spans="1:8" ht="21" customHeight="1">
      <c r="A32" s="16">
        <v>2</v>
      </c>
      <c r="B32" s="17" t="s">
        <v>42</v>
      </c>
      <c r="C32" s="62"/>
      <c r="D32" s="112"/>
      <c r="E32" s="111"/>
      <c r="F32" s="111"/>
      <c r="G32" s="111"/>
      <c r="H32" s="111">
        <f t="shared" si="0"/>
        <v>0</v>
      </c>
    </row>
    <row r="33" spans="1:8" ht="21" customHeight="1">
      <c r="A33" s="16">
        <v>3</v>
      </c>
      <c r="B33" s="17" t="s">
        <v>43</v>
      </c>
      <c r="C33" s="62"/>
      <c r="D33" s="112"/>
      <c r="E33" s="111"/>
      <c r="F33" s="111"/>
      <c r="G33" s="111"/>
      <c r="H33" s="111">
        <f t="shared" si="0"/>
        <v>0</v>
      </c>
    </row>
    <row r="34" spans="1:8" ht="21" customHeight="1">
      <c r="A34" s="16">
        <v>4</v>
      </c>
      <c r="B34" s="17" t="s">
        <v>44</v>
      </c>
      <c r="C34" s="62"/>
      <c r="D34" s="112"/>
      <c r="E34" s="111"/>
      <c r="F34" s="111"/>
      <c r="G34" s="111"/>
      <c r="H34" s="111">
        <f t="shared" si="0"/>
        <v>0</v>
      </c>
    </row>
    <row r="35" spans="1:8" ht="21" customHeight="1">
      <c r="A35" s="16">
        <v>5</v>
      </c>
      <c r="B35" s="17" t="s">
        <v>45</v>
      </c>
      <c r="C35" s="62"/>
      <c r="D35" s="112"/>
      <c r="E35" s="111"/>
      <c r="F35" s="111"/>
      <c r="G35" s="111"/>
      <c r="H35" s="111">
        <f t="shared" si="0"/>
        <v>0</v>
      </c>
    </row>
    <row r="36" spans="1:8" s="26" customFormat="1" ht="21" customHeight="1" thickBot="1">
      <c r="A36" s="21"/>
      <c r="B36" s="22" t="s">
        <v>46</v>
      </c>
      <c r="C36" s="62"/>
      <c r="D36" s="116"/>
      <c r="E36" s="119"/>
      <c r="F36" s="119"/>
      <c r="G36" s="119"/>
      <c r="H36" s="111">
        <f t="shared" si="0"/>
        <v>0</v>
      </c>
    </row>
    <row r="37" spans="1:8" ht="21" customHeight="1">
      <c r="A37" s="21" t="s">
        <v>47</v>
      </c>
      <c r="B37" s="28" t="s">
        <v>48</v>
      </c>
      <c r="C37" s="68"/>
      <c r="D37" s="120"/>
      <c r="E37" s="121"/>
      <c r="F37" s="121"/>
      <c r="G37" s="121"/>
      <c r="H37" s="111">
        <f t="shared" si="0"/>
        <v>0</v>
      </c>
    </row>
    <row r="38" spans="1:8" ht="21" customHeight="1">
      <c r="A38" s="16">
        <v>1</v>
      </c>
      <c r="B38" s="17" t="s">
        <v>49</v>
      </c>
      <c r="C38" s="67"/>
      <c r="D38" s="110">
        <v>1600</v>
      </c>
      <c r="E38" s="122">
        <v>1382</v>
      </c>
      <c r="F38" s="122"/>
      <c r="G38" s="122">
        <v>1382</v>
      </c>
      <c r="H38" s="111">
        <f t="shared" si="0"/>
        <v>-218</v>
      </c>
    </row>
    <row r="39" spans="1:8" ht="21" customHeight="1" thickBot="1">
      <c r="A39" s="21"/>
      <c r="B39" s="28"/>
      <c r="C39" s="67"/>
      <c r="D39" s="123"/>
      <c r="E39" s="124"/>
      <c r="F39" s="124"/>
      <c r="G39" s="124"/>
      <c r="H39" s="111">
        <f t="shared" si="0"/>
        <v>0</v>
      </c>
    </row>
    <row r="40" spans="1:8" s="39" customFormat="1" ht="21" customHeight="1" thickBot="1">
      <c r="A40" s="69"/>
      <c r="B40" s="45" t="s">
        <v>50</v>
      </c>
      <c r="C40" s="70"/>
      <c r="D40" s="127">
        <f>SUM(D23:D38)</f>
        <v>57000</v>
      </c>
      <c r="E40" s="127">
        <f>SUM(E23:E38)</f>
        <v>67733.43999999999</v>
      </c>
      <c r="F40" s="127">
        <f>SUM(F23:F38)</f>
        <v>0</v>
      </c>
      <c r="G40" s="127">
        <f>SUM(G23:G38)</f>
        <v>67733.43999999999</v>
      </c>
      <c r="H40" s="127">
        <f>SUM(H23:H38)</f>
        <v>10733.439999999999</v>
      </c>
    </row>
    <row r="42" spans="1:8" ht="22.5" customHeight="1">
      <c r="A42" s="71"/>
      <c r="C42" s="72"/>
      <c r="D42" s="73"/>
      <c r="E42" s="73"/>
      <c r="F42" s="73"/>
      <c r="G42"/>
      <c r="H42"/>
    </row>
    <row r="43" spans="1:8" ht="15.75" customHeight="1">
      <c r="A43" s="74"/>
      <c r="C43" s="72"/>
      <c r="D43" s="73"/>
      <c r="E43" s="73"/>
      <c r="F43" s="73"/>
      <c r="G43"/>
      <c r="H43"/>
    </row>
    <row r="44" spans="1:8" ht="22.5" customHeight="1">
      <c r="A44" s="75"/>
      <c r="C44" s="72"/>
      <c r="D44" s="73"/>
      <c r="E44" s="73"/>
      <c r="F44" s="73"/>
      <c r="G44"/>
      <c r="H44"/>
    </row>
    <row r="45" spans="1:8" ht="13.5" customHeight="1">
      <c r="A45" s="74"/>
      <c r="C45" s="72"/>
      <c r="D45" s="76" t="s">
        <v>51</v>
      </c>
      <c r="E45" s="73"/>
      <c r="F45" s="73"/>
      <c r="G45"/>
      <c r="H45"/>
    </row>
    <row r="46" spans="1:8" ht="13.5" customHeight="1">
      <c r="A46" s="74"/>
      <c r="C46" s="72"/>
      <c r="D46" s="73"/>
      <c r="E46" s="73"/>
      <c r="F46" s="73"/>
      <c r="G46"/>
      <c r="H46"/>
    </row>
    <row r="47" spans="1:9" ht="22.5" customHeight="1">
      <c r="A47" s="74"/>
      <c r="B47" s="75"/>
      <c r="C47" s="72"/>
      <c r="G47"/>
      <c r="H47"/>
      <c r="I47" s="78"/>
    </row>
    <row r="48" spans="1:8" ht="18" customHeight="1">
      <c r="A48" s="74"/>
      <c r="C48" s="72"/>
      <c r="D48" s="73"/>
      <c r="E48" s="73"/>
      <c r="F48" s="73"/>
      <c r="G48" s="73"/>
      <c r="H48" s="73"/>
    </row>
    <row r="49" spans="1:8" ht="18" customHeight="1">
      <c r="A49" s="74"/>
      <c r="C49" s="72"/>
      <c r="D49" s="76"/>
      <c r="E49" s="73"/>
      <c r="F49" s="73"/>
      <c r="G49" s="73"/>
      <c r="H49" s="73"/>
    </row>
    <row r="50" spans="1:8" ht="18" customHeight="1">
      <c r="A50" s="74"/>
      <c r="C50" s="72"/>
      <c r="D50" s="76"/>
      <c r="E50" s="73"/>
      <c r="F50" s="73"/>
      <c r="G50" s="73"/>
      <c r="H50" s="73"/>
    </row>
    <row r="51" spans="1:7" ht="22.5" customHeight="1">
      <c r="A51" s="74"/>
      <c r="D51" s="76"/>
      <c r="E51" s="73"/>
      <c r="F51" s="73"/>
      <c r="G51" s="73"/>
    </row>
  </sheetData>
  <sheetProtection/>
  <printOptions horizontalCentered="1" verticalCentered="1"/>
  <pageMargins left="0.7874015748031497" right="0.4330708661417323" top="0.6692913385826772" bottom="0.6299212598425197" header="0.2362204724409449" footer="0.15748031496062992"/>
  <pageSetup blackAndWhite="1" horizontalDpi="300" verticalDpi="300" orientation="landscape" pageOrder="overThenDown" paperSize="9" r:id="rId3"/>
  <headerFooter alignWithMargins="0">
    <oddHeader>&amp;C&amp;"Arial,Grassetto"&amp;12CONTO DEL BILANCIO - GESTIONE SPESE 2015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7"/>
  <sheetViews>
    <sheetView workbookViewId="0" topLeftCell="A4">
      <selection activeCell="F25" sqref="F25"/>
    </sheetView>
  </sheetViews>
  <sheetFormatPr defaultColWidth="9.33203125" defaultRowHeight="22.5" customHeight="1"/>
  <cols>
    <col min="1" max="1" width="8.16015625" style="50" customWidth="1"/>
    <col min="2" max="2" width="35" style="50" customWidth="1"/>
    <col min="3" max="3" width="5.83203125" style="48" customWidth="1"/>
    <col min="4" max="4" width="22.66015625" style="51" customWidth="1"/>
    <col min="5" max="8" width="19.83203125" style="52" customWidth="1"/>
  </cols>
  <sheetData>
    <row r="1" spans="1:43" s="7" customFormat="1" ht="14.25" customHeight="1">
      <c r="A1" s="1"/>
      <c r="B1" s="2" t="s">
        <v>24</v>
      </c>
      <c r="C1" s="3"/>
      <c r="D1" s="101" t="s">
        <v>52</v>
      </c>
      <c r="E1" s="4"/>
      <c r="F1" s="103" t="s">
        <v>12</v>
      </c>
      <c r="G1" s="4"/>
      <c r="H1" s="103" t="s">
        <v>53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8" s="7" customFormat="1" ht="14.25" customHeight="1">
      <c r="A2" s="8"/>
      <c r="B2" s="9"/>
      <c r="C2" s="10"/>
      <c r="D2" s="138" t="s">
        <v>105</v>
      </c>
      <c r="E2" s="102" t="s">
        <v>0</v>
      </c>
      <c r="F2" s="102" t="s">
        <v>13</v>
      </c>
      <c r="G2" s="102" t="s">
        <v>54</v>
      </c>
      <c r="H2" s="102" t="s">
        <v>55</v>
      </c>
    </row>
    <row r="3" spans="1:8" ht="14.25" customHeight="1">
      <c r="A3" s="84"/>
      <c r="B3" s="85"/>
      <c r="C3" s="86"/>
      <c r="D3" s="57"/>
      <c r="E3" s="59"/>
      <c r="F3" s="59"/>
      <c r="G3" s="59"/>
      <c r="H3" s="59"/>
    </row>
    <row r="4" spans="1:8" ht="14.25" customHeight="1">
      <c r="A4" s="93"/>
      <c r="B4" s="90"/>
      <c r="C4" s="91"/>
      <c r="D4" s="79"/>
      <c r="E4" s="79"/>
      <c r="F4" s="79"/>
      <c r="G4" s="79"/>
      <c r="H4" s="79"/>
    </row>
    <row r="5" spans="1:8" ht="14.25" customHeight="1">
      <c r="A5" s="94"/>
      <c r="B5" s="139" t="s">
        <v>107</v>
      </c>
      <c r="C5" s="92"/>
      <c r="D5" s="95">
        <v>3400</v>
      </c>
      <c r="E5" s="95">
        <v>0</v>
      </c>
      <c r="F5" s="31"/>
      <c r="G5" s="95">
        <v>0</v>
      </c>
      <c r="H5" s="31"/>
    </row>
    <row r="6" spans="1:8" ht="22.5" customHeight="1">
      <c r="A6" s="87" t="s">
        <v>16</v>
      </c>
      <c r="B6" s="88" t="s">
        <v>56</v>
      </c>
      <c r="C6" s="89"/>
      <c r="D6" s="30"/>
      <c r="E6" s="31"/>
      <c r="F6" s="31"/>
      <c r="G6" s="31" t="s">
        <v>101</v>
      </c>
      <c r="H6" s="31"/>
    </row>
    <row r="7" spans="1:8" ht="22.5" customHeight="1">
      <c r="A7" s="16">
        <v>1</v>
      </c>
      <c r="B7" s="17" t="s">
        <v>57</v>
      </c>
      <c r="C7" s="18"/>
      <c r="D7" s="96">
        <v>49927</v>
      </c>
      <c r="E7" s="145">
        <v>49927.52</v>
      </c>
      <c r="F7" s="20">
        <v>0</v>
      </c>
      <c r="G7" s="104">
        <v>49927.52</v>
      </c>
      <c r="H7" s="106">
        <f>G7-D7</f>
        <v>0.5199999999967986</v>
      </c>
    </row>
    <row r="8" spans="1:8" ht="22.5" customHeight="1">
      <c r="A8" s="16">
        <v>2</v>
      </c>
      <c r="B8" s="17" t="s">
        <v>58</v>
      </c>
      <c r="C8" s="18"/>
      <c r="D8" s="96">
        <v>73</v>
      </c>
      <c r="E8" s="145">
        <v>32.76</v>
      </c>
      <c r="F8" s="20"/>
      <c r="G8" s="104">
        <v>32.76</v>
      </c>
      <c r="H8" s="106">
        <f>G8-D8</f>
        <v>-40.24</v>
      </c>
    </row>
    <row r="9" spans="1:8" ht="22.5" customHeight="1">
      <c r="A9" s="16">
        <v>3</v>
      </c>
      <c r="B9" s="17"/>
      <c r="C9" s="18"/>
      <c r="D9" s="19"/>
      <c r="E9" s="20"/>
      <c r="F9" s="20"/>
      <c r="G9" s="20"/>
      <c r="H9" s="20"/>
    </row>
    <row r="10" spans="1:8" s="26" customFormat="1" ht="22.5" customHeight="1" thickBot="1">
      <c r="A10" s="21"/>
      <c r="B10" s="22" t="s">
        <v>59</v>
      </c>
      <c r="C10" s="23"/>
      <c r="D10" s="98">
        <f>SUM(D5:D9)</f>
        <v>53400</v>
      </c>
      <c r="E10" s="105">
        <f>SUM(E4:E9)</f>
        <v>49960.28</v>
      </c>
      <c r="F10" s="25"/>
      <c r="G10" s="105">
        <f>SUM(G4:G9)</f>
        <v>49960.28</v>
      </c>
      <c r="H10" s="105">
        <f>SUM(H7:H9)</f>
        <v>-39.7200000000032</v>
      </c>
    </row>
    <row r="11" spans="1:8" ht="22.5" customHeight="1">
      <c r="A11" s="27" t="s">
        <v>34</v>
      </c>
      <c r="B11" s="28" t="s">
        <v>60</v>
      </c>
      <c r="C11" s="29"/>
      <c r="D11" s="30"/>
      <c r="E11" s="31"/>
      <c r="F11" s="31"/>
      <c r="G11" s="31"/>
      <c r="H11" s="31"/>
    </row>
    <row r="12" spans="1:8" ht="22.5" customHeight="1">
      <c r="A12" s="16">
        <v>1</v>
      </c>
      <c r="B12" s="17" t="s">
        <v>61</v>
      </c>
      <c r="C12" s="18"/>
      <c r="D12" s="19"/>
      <c r="E12" s="20"/>
      <c r="F12" s="20"/>
      <c r="G12" s="20"/>
      <c r="H12" s="20"/>
    </row>
    <row r="13" spans="1:8" ht="22.5" customHeight="1">
      <c r="A13" s="16">
        <v>2</v>
      </c>
      <c r="B13" s="17" t="s">
        <v>62</v>
      </c>
      <c r="C13" s="18"/>
      <c r="D13" s="19"/>
      <c r="E13" s="20"/>
      <c r="F13" s="20"/>
      <c r="G13" s="20"/>
      <c r="H13" s="20"/>
    </row>
    <row r="14" spans="1:8" ht="22.5" customHeight="1">
      <c r="A14" s="16">
        <v>3</v>
      </c>
      <c r="B14" s="17" t="s">
        <v>63</v>
      </c>
      <c r="C14" s="18"/>
      <c r="D14" s="19"/>
      <c r="E14" s="20"/>
      <c r="F14" s="20"/>
      <c r="G14" s="20"/>
      <c r="H14" s="20"/>
    </row>
    <row r="15" spans="1:8" ht="22.5" customHeight="1">
      <c r="A15" s="16">
        <v>4</v>
      </c>
      <c r="B15" s="17" t="s">
        <v>64</v>
      </c>
      <c r="C15" s="18"/>
      <c r="D15" s="19"/>
      <c r="E15" s="20"/>
      <c r="F15" s="20"/>
      <c r="G15" s="20"/>
      <c r="H15" s="20"/>
    </row>
    <row r="16" spans="1:8" ht="22.5" customHeight="1">
      <c r="A16" s="16">
        <v>5</v>
      </c>
      <c r="B16" s="17" t="s">
        <v>65</v>
      </c>
      <c r="C16" s="18"/>
      <c r="D16" s="19"/>
      <c r="E16" s="20"/>
      <c r="F16" s="20"/>
      <c r="G16" s="20"/>
      <c r="H16" s="20"/>
    </row>
    <row r="17" spans="1:8" s="26" customFormat="1" ht="22.5" customHeight="1" thickBot="1">
      <c r="A17" s="21"/>
      <c r="B17" s="22" t="s">
        <v>66</v>
      </c>
      <c r="C17" s="23"/>
      <c r="D17" s="24"/>
      <c r="E17" s="25"/>
      <c r="F17" s="25"/>
      <c r="G17" s="25"/>
      <c r="H17" s="25"/>
    </row>
    <row r="18" spans="1:8" ht="22.5" customHeight="1">
      <c r="A18" s="27" t="s">
        <v>39</v>
      </c>
      <c r="B18" s="28" t="s">
        <v>67</v>
      </c>
      <c r="C18" s="29"/>
      <c r="D18" s="30"/>
      <c r="E18" s="31"/>
      <c r="F18" s="31"/>
      <c r="G18" s="31"/>
      <c r="H18" s="31"/>
    </row>
    <row r="19" spans="1:8" ht="22.5" customHeight="1">
      <c r="A19" s="16">
        <v>1</v>
      </c>
      <c r="B19" s="17" t="s">
        <v>68</v>
      </c>
      <c r="C19" s="18"/>
      <c r="D19" s="19"/>
      <c r="E19" s="20"/>
      <c r="F19" s="20"/>
      <c r="G19" s="20"/>
      <c r="H19" s="20"/>
    </row>
    <row r="20" spans="1:8" ht="22.5" customHeight="1">
      <c r="A20" s="16">
        <v>2</v>
      </c>
      <c r="B20" s="17" t="s">
        <v>69</v>
      </c>
      <c r="C20" s="18"/>
      <c r="D20" s="19"/>
      <c r="E20" s="20"/>
      <c r="F20" s="20"/>
      <c r="G20" s="20"/>
      <c r="H20" s="20"/>
    </row>
    <row r="21" spans="1:8" ht="22.5" customHeight="1">
      <c r="A21" s="16">
        <v>3</v>
      </c>
      <c r="B21" s="17" t="s">
        <v>70</v>
      </c>
      <c r="C21" s="18"/>
      <c r="D21" s="19"/>
      <c r="E21" s="33"/>
      <c r="F21" s="33"/>
      <c r="G21" s="33"/>
      <c r="H21" s="33"/>
    </row>
    <row r="22" spans="1:8" ht="22.5" customHeight="1">
      <c r="A22" s="16">
        <v>4</v>
      </c>
      <c r="B22" s="137" t="s">
        <v>102</v>
      </c>
      <c r="C22" s="18"/>
      <c r="D22" s="96">
        <v>0</v>
      </c>
      <c r="E22" s="104">
        <v>0</v>
      </c>
      <c r="F22" s="20"/>
      <c r="G22" s="104">
        <v>0</v>
      </c>
      <c r="H22" s="106">
        <f>G22-D22</f>
        <v>0</v>
      </c>
    </row>
    <row r="23" spans="1:8" ht="22.5" customHeight="1">
      <c r="A23" s="16">
        <v>5</v>
      </c>
      <c r="B23" s="17" t="s">
        <v>71</v>
      </c>
      <c r="C23" s="18"/>
      <c r="D23" s="97">
        <v>2000</v>
      </c>
      <c r="E23" s="148">
        <v>17910.66</v>
      </c>
      <c r="F23" s="34">
        <v>8400</v>
      </c>
      <c r="G23" s="107">
        <f>E23+F23</f>
        <v>26310.66</v>
      </c>
      <c r="H23" s="108">
        <f>G23-D23</f>
        <v>24310.66</v>
      </c>
    </row>
    <row r="24" spans="1:8" s="26" customFormat="1" ht="23.25" customHeight="1" thickBot="1">
      <c r="A24" s="35"/>
      <c r="B24" s="22" t="s">
        <v>72</v>
      </c>
      <c r="C24" s="23"/>
      <c r="D24" s="98">
        <f>SUM(D19:D23)</f>
        <v>2000</v>
      </c>
      <c r="E24" s="105">
        <f>SUM(E19:E23)</f>
        <v>17910.66</v>
      </c>
      <c r="F24" s="105">
        <f>SUM(F19:F23)</f>
        <v>8400</v>
      </c>
      <c r="G24" s="105">
        <f>SUM(G19:G23)</f>
        <v>26310.66</v>
      </c>
      <c r="H24" s="105">
        <f>SUM(H19:H23)</f>
        <v>24310.66</v>
      </c>
    </row>
    <row r="25" spans="1:8" s="39" customFormat="1" ht="23.25" customHeight="1" thickBot="1">
      <c r="A25" s="36"/>
      <c r="B25" s="37" t="s">
        <v>73</v>
      </c>
      <c r="C25" s="38"/>
      <c r="D25" s="99">
        <f>SUM(D24+D10)</f>
        <v>55400</v>
      </c>
      <c r="E25" s="99">
        <f>SUM(E24+E10)</f>
        <v>67870.94</v>
      </c>
      <c r="F25" s="149">
        <f>SUM(F10+F24)</f>
        <v>8400</v>
      </c>
      <c r="G25" s="99">
        <f>SUM(G24+G10)</f>
        <v>76270.94</v>
      </c>
      <c r="H25" s="99">
        <f>SUM(H24+H10)</f>
        <v>24270.939999999995</v>
      </c>
    </row>
    <row r="26" spans="1:8" ht="22.5" customHeight="1">
      <c r="A26" s="16" t="s">
        <v>47</v>
      </c>
      <c r="B26" s="28" t="s">
        <v>74</v>
      </c>
      <c r="C26" s="29"/>
      <c r="D26" s="30"/>
      <c r="E26" s="31"/>
      <c r="F26" s="31"/>
      <c r="G26" s="31"/>
      <c r="H26" s="31"/>
    </row>
    <row r="27" spans="1:8" ht="31.5" customHeight="1">
      <c r="A27" s="16">
        <v>1</v>
      </c>
      <c r="B27" s="17" t="s">
        <v>75</v>
      </c>
      <c r="C27" s="18"/>
      <c r="D27" s="19"/>
      <c r="E27" s="20"/>
      <c r="F27" s="20"/>
      <c r="G27" s="20"/>
      <c r="H27" s="20"/>
    </row>
    <row r="28" spans="1:8" ht="31.5" customHeight="1">
      <c r="A28" s="16">
        <v>2</v>
      </c>
      <c r="B28" s="17" t="s">
        <v>76</v>
      </c>
      <c r="C28" s="18"/>
      <c r="D28" s="19"/>
      <c r="E28" s="20"/>
      <c r="F28" s="20"/>
      <c r="G28" s="20"/>
      <c r="H28" s="20"/>
    </row>
    <row r="29" spans="1:8" ht="31.5" customHeight="1">
      <c r="A29" s="16">
        <v>3</v>
      </c>
      <c r="B29" s="17" t="s">
        <v>77</v>
      </c>
      <c r="C29" s="18"/>
      <c r="D29" s="19"/>
      <c r="E29" s="20"/>
      <c r="F29" s="20"/>
      <c r="G29" s="20"/>
      <c r="H29" s="20"/>
    </row>
    <row r="30" spans="1:8" ht="31.5" customHeight="1">
      <c r="A30" s="16">
        <v>4</v>
      </c>
      <c r="B30" s="17" t="s">
        <v>78</v>
      </c>
      <c r="C30" s="18"/>
      <c r="D30" s="19"/>
      <c r="E30" s="20"/>
      <c r="F30" s="20"/>
      <c r="G30" s="20"/>
      <c r="H30" s="20"/>
    </row>
    <row r="31" spans="1:8" ht="31.5" customHeight="1">
      <c r="A31" s="16" t="s">
        <v>79</v>
      </c>
      <c r="B31" s="28" t="s">
        <v>80</v>
      </c>
      <c r="C31" s="18"/>
      <c r="D31" s="19"/>
      <c r="E31" s="20"/>
      <c r="F31" s="20"/>
      <c r="G31" s="20"/>
      <c r="H31" s="20"/>
    </row>
    <row r="32" spans="1:8" ht="22.5" customHeight="1">
      <c r="A32" s="16">
        <v>1</v>
      </c>
      <c r="B32" s="17" t="s">
        <v>81</v>
      </c>
      <c r="C32" s="18"/>
      <c r="D32" s="19"/>
      <c r="E32" s="20"/>
      <c r="F32" s="20"/>
      <c r="G32" s="20"/>
      <c r="H32" s="20"/>
    </row>
    <row r="33" spans="1:8" ht="22.5" customHeight="1">
      <c r="A33" s="16">
        <v>2</v>
      </c>
      <c r="B33" s="17" t="s">
        <v>82</v>
      </c>
      <c r="C33" s="18"/>
      <c r="D33" s="19"/>
      <c r="E33" s="20"/>
      <c r="F33" s="20"/>
      <c r="G33" s="20"/>
      <c r="H33" s="20"/>
    </row>
    <row r="34" spans="1:8" ht="22.5" customHeight="1">
      <c r="A34" s="16">
        <v>3</v>
      </c>
      <c r="B34" s="17" t="s">
        <v>83</v>
      </c>
      <c r="C34" s="18"/>
      <c r="D34" s="19"/>
      <c r="E34" s="20"/>
      <c r="F34" s="20"/>
      <c r="G34" s="20"/>
      <c r="H34" s="20"/>
    </row>
    <row r="35" spans="1:8" ht="22.5" customHeight="1">
      <c r="A35" s="16">
        <v>4</v>
      </c>
      <c r="B35" s="17" t="s">
        <v>84</v>
      </c>
      <c r="C35" s="18"/>
      <c r="D35" s="19"/>
      <c r="E35" s="20"/>
      <c r="F35" s="20"/>
      <c r="G35" s="20"/>
      <c r="H35" s="20"/>
    </row>
    <row r="36" spans="1:8" s="26" customFormat="1" ht="22.5" customHeight="1" thickBot="1">
      <c r="A36" s="35"/>
      <c r="B36" s="22" t="s">
        <v>85</v>
      </c>
      <c r="C36" s="23"/>
      <c r="D36" s="24"/>
      <c r="E36" s="25"/>
      <c r="F36" s="25"/>
      <c r="G36" s="25"/>
      <c r="H36" s="25"/>
    </row>
    <row r="37" spans="1:8" ht="22.5" customHeight="1">
      <c r="A37" s="16">
        <v>6</v>
      </c>
      <c r="B37" s="17" t="s">
        <v>78</v>
      </c>
      <c r="C37" s="18"/>
      <c r="D37" s="30"/>
      <c r="E37" s="32"/>
      <c r="F37" s="32"/>
      <c r="G37" s="32"/>
      <c r="H37" s="32"/>
    </row>
    <row r="38" spans="1:8" s="26" customFormat="1" ht="22.5" customHeight="1" thickBot="1">
      <c r="A38" s="35"/>
      <c r="B38" s="22" t="s">
        <v>86</v>
      </c>
      <c r="C38" s="23"/>
      <c r="D38" s="24"/>
      <c r="E38" s="25"/>
      <c r="F38" s="25"/>
      <c r="G38" s="25"/>
      <c r="H38" s="25"/>
    </row>
    <row r="39" spans="1:8" ht="22.5" customHeight="1">
      <c r="A39" s="27" t="s">
        <v>87</v>
      </c>
      <c r="B39" s="28" t="s">
        <v>88</v>
      </c>
      <c r="C39" s="29"/>
      <c r="D39" s="30"/>
      <c r="E39" s="31"/>
      <c r="F39" s="31"/>
      <c r="G39" s="31"/>
      <c r="H39" s="31"/>
    </row>
    <row r="40" spans="1:8" ht="22.5" customHeight="1">
      <c r="A40" s="16">
        <v>1</v>
      </c>
      <c r="B40" s="17" t="s">
        <v>89</v>
      </c>
      <c r="C40" s="18"/>
      <c r="D40" s="19"/>
      <c r="E40" s="20"/>
      <c r="F40" s="20"/>
      <c r="G40" s="20"/>
      <c r="H40" s="20"/>
    </row>
    <row r="41" spans="1:8" ht="22.5" customHeight="1">
      <c r="A41" s="16">
        <v>2</v>
      </c>
      <c r="B41" s="17" t="s">
        <v>90</v>
      </c>
      <c r="C41" s="18"/>
      <c r="D41" s="19"/>
      <c r="E41" s="20"/>
      <c r="F41" s="20"/>
      <c r="G41" s="20"/>
      <c r="H41" s="20"/>
    </row>
    <row r="42" spans="1:8" ht="22.5" customHeight="1">
      <c r="A42" s="16">
        <v>3</v>
      </c>
      <c r="B42" s="17" t="s">
        <v>91</v>
      </c>
      <c r="C42" s="18"/>
      <c r="D42" s="19"/>
      <c r="E42" s="20"/>
      <c r="F42" s="20"/>
      <c r="G42" s="20"/>
      <c r="H42" s="20"/>
    </row>
    <row r="43" spans="1:8" s="26" customFormat="1" ht="22.5" customHeight="1" thickBot="1">
      <c r="A43" s="21"/>
      <c r="B43" s="22" t="s">
        <v>92</v>
      </c>
      <c r="C43" s="23"/>
      <c r="D43" s="24"/>
      <c r="E43" s="40"/>
      <c r="F43" s="25"/>
      <c r="G43" s="25"/>
      <c r="H43" s="25"/>
    </row>
    <row r="44" spans="1:8" s="7" customFormat="1" ht="22.5" customHeight="1">
      <c r="A44" s="27" t="s">
        <v>93</v>
      </c>
      <c r="B44" s="28" t="s">
        <v>48</v>
      </c>
      <c r="C44" s="41"/>
      <c r="D44" s="42"/>
      <c r="E44" s="43"/>
      <c r="F44" s="43"/>
      <c r="G44" s="43"/>
      <c r="H44" s="43"/>
    </row>
    <row r="45" spans="1:8" s="7" customFormat="1" ht="22.5" customHeight="1">
      <c r="A45" s="16">
        <v>1</v>
      </c>
      <c r="B45" s="17" t="s">
        <v>94</v>
      </c>
      <c r="C45" s="41"/>
      <c r="D45" s="96">
        <v>1600</v>
      </c>
      <c r="E45" s="131">
        <v>1382</v>
      </c>
      <c r="F45" s="131"/>
      <c r="G45" s="131">
        <v>1382</v>
      </c>
      <c r="H45" s="132">
        <f>G45-D45</f>
        <v>-218</v>
      </c>
    </row>
    <row r="46" spans="1:8" s="47" customFormat="1" ht="22.5" customHeight="1" thickBot="1">
      <c r="A46" s="44"/>
      <c r="B46" s="45" t="s">
        <v>95</v>
      </c>
      <c r="C46" s="46"/>
      <c r="D46" s="100">
        <f>SUM(D45+D24+D10)</f>
        <v>57000</v>
      </c>
      <c r="E46" s="100">
        <f>SUM(E45+E24+E10)</f>
        <v>69252.94</v>
      </c>
      <c r="F46" s="109">
        <f>SUM(F45+F24+F10)</f>
        <v>8400</v>
      </c>
      <c r="G46" s="109">
        <f>SUM(G45+G24+G10)</f>
        <v>77652.94</v>
      </c>
      <c r="H46" s="109">
        <f>SUM(H45+H24+H10)</f>
        <v>24052.939999999995</v>
      </c>
    </row>
    <row r="47" spans="1:8" ht="22.5" customHeight="1">
      <c r="A47"/>
      <c r="B47"/>
      <c r="D47" s="49"/>
      <c r="E47"/>
      <c r="F47"/>
      <c r="G47"/>
      <c r="H47"/>
    </row>
    <row r="48" spans="1:8" ht="22.5" customHeight="1">
      <c r="A48"/>
      <c r="B48"/>
      <c r="D48" s="49"/>
      <c r="E48"/>
      <c r="F48"/>
      <c r="G48"/>
      <c r="H48"/>
    </row>
    <row r="49" spans="1:8" ht="22.5" customHeight="1">
      <c r="A49"/>
      <c r="B49"/>
      <c r="D49" s="49"/>
      <c r="E49"/>
      <c r="F49"/>
      <c r="G49"/>
      <c r="H49"/>
    </row>
    <row r="50" spans="1:8" ht="22.5" customHeight="1">
      <c r="A50"/>
      <c r="B50"/>
      <c r="D50" s="49"/>
      <c r="E50"/>
      <c r="F50"/>
      <c r="G50"/>
      <c r="H50"/>
    </row>
    <row r="51" spans="1:8" ht="22.5" customHeight="1">
      <c r="A51"/>
      <c r="B51"/>
      <c r="D51" s="49"/>
      <c r="E51"/>
      <c r="F51"/>
      <c r="G51"/>
      <c r="H51"/>
    </row>
    <row r="52" spans="1:8" ht="22.5" customHeight="1">
      <c r="A52"/>
      <c r="B52"/>
      <c r="D52" s="49"/>
      <c r="E52"/>
      <c r="F52"/>
      <c r="G52"/>
      <c r="H52"/>
    </row>
    <row r="53" spans="1:8" ht="22.5" customHeight="1">
      <c r="A53"/>
      <c r="B53"/>
      <c r="D53" s="49"/>
      <c r="E53"/>
      <c r="F53"/>
      <c r="G53"/>
      <c r="H53"/>
    </row>
    <row r="54" spans="1:8" ht="22.5" customHeight="1">
      <c r="A54"/>
      <c r="B54"/>
      <c r="D54" s="49"/>
      <c r="E54"/>
      <c r="F54"/>
      <c r="G54"/>
      <c r="H54"/>
    </row>
    <row r="55" spans="1:8" ht="22.5" customHeight="1">
      <c r="A55"/>
      <c r="B55"/>
      <c r="D55" s="49"/>
      <c r="E55"/>
      <c r="F55"/>
      <c r="G55"/>
      <c r="H55"/>
    </row>
    <row r="56" spans="1:8" ht="22.5" customHeight="1">
      <c r="A56"/>
      <c r="B56"/>
      <c r="D56" s="49"/>
      <c r="E56"/>
      <c r="F56"/>
      <c r="G56"/>
      <c r="H56"/>
    </row>
    <row r="57" spans="1:8" ht="22.5" customHeight="1">
      <c r="A57"/>
      <c r="B57"/>
      <c r="D57" s="49"/>
      <c r="E57"/>
      <c r="F57"/>
      <c r="G57"/>
      <c r="H57"/>
    </row>
    <row r="58" spans="1:8" ht="22.5" customHeight="1">
      <c r="A58"/>
      <c r="B58"/>
      <c r="D58" s="49"/>
      <c r="E58"/>
      <c r="F58"/>
      <c r="G58"/>
      <c r="H58"/>
    </row>
    <row r="59" spans="1:8" ht="22.5" customHeight="1">
      <c r="A59"/>
      <c r="B59"/>
      <c r="D59" s="49"/>
      <c r="E59"/>
      <c r="F59"/>
      <c r="G59"/>
      <c r="H59"/>
    </row>
    <row r="60" spans="1:8" ht="22.5" customHeight="1">
      <c r="A60"/>
      <c r="B60"/>
      <c r="D60" s="49"/>
      <c r="E60"/>
      <c r="F60"/>
      <c r="G60"/>
      <c r="H60"/>
    </row>
    <row r="61" spans="1:8" ht="22.5" customHeight="1">
      <c r="A61"/>
      <c r="B61"/>
      <c r="D61" s="49"/>
      <c r="E61"/>
      <c r="F61"/>
      <c r="G61"/>
      <c r="H61"/>
    </row>
    <row r="62" spans="1:8" ht="22.5" customHeight="1">
      <c r="A62"/>
      <c r="B62"/>
      <c r="D62" s="49"/>
      <c r="E62"/>
      <c r="F62"/>
      <c r="G62"/>
      <c r="H62"/>
    </row>
    <row r="63" spans="1:8" ht="22.5" customHeight="1">
      <c r="A63"/>
      <c r="B63"/>
      <c r="D63" s="49"/>
      <c r="E63"/>
      <c r="F63"/>
      <c r="G63"/>
      <c r="H63"/>
    </row>
    <row r="64" spans="1:8" ht="22.5" customHeight="1">
      <c r="A64"/>
      <c r="B64"/>
      <c r="D64" s="49"/>
      <c r="E64"/>
      <c r="F64"/>
      <c r="G64"/>
      <c r="H64"/>
    </row>
    <row r="65" spans="1:8" ht="22.5" customHeight="1">
      <c r="A65"/>
      <c r="B65"/>
      <c r="D65" s="49"/>
      <c r="E65"/>
      <c r="F65"/>
      <c r="G65"/>
      <c r="H65"/>
    </row>
    <row r="66" spans="1:8" ht="22.5" customHeight="1">
      <c r="A66"/>
      <c r="B66"/>
      <c r="D66" s="49"/>
      <c r="E66"/>
      <c r="F66"/>
      <c r="G66"/>
      <c r="H66"/>
    </row>
    <row r="67" spans="1:8" ht="22.5" customHeight="1">
      <c r="A67"/>
      <c r="B67"/>
      <c r="D67" s="49"/>
      <c r="E67"/>
      <c r="F67"/>
      <c r="G67"/>
      <c r="H67"/>
    </row>
    <row r="68" spans="1:8" ht="22.5" customHeight="1">
      <c r="A68"/>
      <c r="B68"/>
      <c r="D68" s="49"/>
      <c r="E68"/>
      <c r="F68"/>
      <c r="G68"/>
      <c r="H68"/>
    </row>
    <row r="69" spans="1:8" ht="22.5" customHeight="1">
      <c r="A69"/>
      <c r="B69"/>
      <c r="D69" s="49"/>
      <c r="E69"/>
      <c r="F69"/>
      <c r="G69"/>
      <c r="H69"/>
    </row>
    <row r="70" spans="1:8" ht="22.5" customHeight="1">
      <c r="A70"/>
      <c r="B70"/>
      <c r="D70" s="49"/>
      <c r="E70"/>
      <c r="F70"/>
      <c r="G70"/>
      <c r="H70"/>
    </row>
    <row r="71" spans="1:8" ht="22.5" customHeight="1">
      <c r="A71"/>
      <c r="B71"/>
      <c r="D71" s="49"/>
      <c r="E71"/>
      <c r="F71"/>
      <c r="G71"/>
      <c r="H71"/>
    </row>
    <row r="72" spans="1:8" ht="22.5" customHeight="1">
      <c r="A72"/>
      <c r="B72"/>
      <c r="D72" s="49"/>
      <c r="E72"/>
      <c r="F72"/>
      <c r="G72"/>
      <c r="H72"/>
    </row>
    <row r="73" spans="1:8" ht="22.5" customHeight="1">
      <c r="A73"/>
      <c r="B73"/>
      <c r="D73" s="49"/>
      <c r="E73"/>
      <c r="F73"/>
      <c r="G73"/>
      <c r="H73"/>
    </row>
    <row r="74" spans="1:8" ht="22.5" customHeight="1">
      <c r="A74"/>
      <c r="B74"/>
      <c r="D74" s="49"/>
      <c r="E74"/>
      <c r="F74"/>
      <c r="G74"/>
      <c r="H74"/>
    </row>
    <row r="75" spans="1:8" ht="22.5" customHeight="1">
      <c r="A75"/>
      <c r="B75"/>
      <c r="D75" s="49"/>
      <c r="E75"/>
      <c r="F75"/>
      <c r="G75"/>
      <c r="H75"/>
    </row>
    <row r="76" spans="1:8" ht="22.5" customHeight="1">
      <c r="A76"/>
      <c r="B76"/>
      <c r="D76" s="49"/>
      <c r="E76"/>
      <c r="F76"/>
      <c r="G76"/>
      <c r="H76"/>
    </row>
    <row r="77" spans="1:8" ht="22.5" customHeight="1">
      <c r="A77"/>
      <c r="B77"/>
      <c r="D77" s="49"/>
      <c r="E77"/>
      <c r="F77"/>
      <c r="G77"/>
      <c r="H77"/>
    </row>
    <row r="78" spans="1:8" ht="22.5" customHeight="1">
      <c r="A78"/>
      <c r="B78"/>
      <c r="D78" s="49"/>
      <c r="E78"/>
      <c r="F78"/>
      <c r="G78"/>
      <c r="H78"/>
    </row>
    <row r="79" spans="1:8" ht="22.5" customHeight="1">
      <c r="A79"/>
      <c r="B79"/>
      <c r="D79" s="49"/>
      <c r="E79"/>
      <c r="F79"/>
      <c r="G79"/>
      <c r="H79"/>
    </row>
    <row r="80" spans="1:8" ht="22.5" customHeight="1">
      <c r="A80"/>
      <c r="B80"/>
      <c r="D80" s="49"/>
      <c r="E80"/>
      <c r="F80"/>
      <c r="G80"/>
      <c r="H80"/>
    </row>
    <row r="81" spans="1:8" ht="22.5" customHeight="1">
      <c r="A81"/>
      <c r="B81"/>
      <c r="D81" s="49"/>
      <c r="E81"/>
      <c r="F81"/>
      <c r="G81"/>
      <c r="H81"/>
    </row>
    <row r="82" spans="1:8" ht="22.5" customHeight="1">
      <c r="A82"/>
      <c r="B82"/>
      <c r="D82" s="49"/>
      <c r="E82"/>
      <c r="F82"/>
      <c r="G82"/>
      <c r="H82"/>
    </row>
    <row r="83" spans="1:8" ht="22.5" customHeight="1">
      <c r="A83"/>
      <c r="B83"/>
      <c r="D83" s="49"/>
      <c r="E83"/>
      <c r="F83"/>
      <c r="G83"/>
      <c r="H83"/>
    </row>
    <row r="84" spans="1:8" ht="22.5" customHeight="1">
      <c r="A84"/>
      <c r="B84"/>
      <c r="D84" s="49"/>
      <c r="E84"/>
      <c r="F84"/>
      <c r="G84"/>
      <c r="H84"/>
    </row>
    <row r="85" spans="1:8" ht="22.5" customHeight="1">
      <c r="A85"/>
      <c r="B85"/>
      <c r="D85" s="49"/>
      <c r="E85"/>
      <c r="F85"/>
      <c r="G85"/>
      <c r="H85"/>
    </row>
    <row r="86" spans="1:8" ht="22.5" customHeight="1">
      <c r="A86"/>
      <c r="B86"/>
      <c r="D86" s="49"/>
      <c r="E86"/>
      <c r="F86"/>
      <c r="G86"/>
      <c r="H86"/>
    </row>
    <row r="87" spans="1:8" ht="22.5" customHeight="1">
      <c r="A87"/>
      <c r="B87"/>
      <c r="D87" s="49"/>
      <c r="E87"/>
      <c r="F87"/>
      <c r="G87"/>
      <c r="H87"/>
    </row>
  </sheetData>
  <sheetProtection/>
  <printOptions horizontalCentered="1" verticalCentered="1"/>
  <pageMargins left="0.7480314960629921" right="0.6692913385826772" top="0.35433070866141736" bottom="0.5118110236220472" header="0.15748031496062992" footer="0.2362204724409449"/>
  <pageSetup blackAndWhite="1" horizontalDpi="300" verticalDpi="300" orientation="landscape" pageOrder="overThenDown" paperSize="9" r:id="rId1"/>
  <headerFooter alignWithMargins="0">
    <oddHeader>&amp;C&amp;"Arial,Grassetto"&amp;12CONTO DEL BILANCIO - GESTIONE ENTRATE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Piacenza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Rossy</dc:creator>
  <cp:keywords/>
  <dc:description/>
  <cp:lastModifiedBy>SCorti</cp:lastModifiedBy>
  <cp:lastPrinted>2016-02-04T15:22:02Z</cp:lastPrinted>
  <dcterms:created xsi:type="dcterms:W3CDTF">2000-05-23T07:29:14Z</dcterms:created>
  <dcterms:modified xsi:type="dcterms:W3CDTF">2017-03-03T11:03:37Z</dcterms:modified>
  <cp:category/>
  <cp:version/>
  <cp:contentType/>
  <cp:contentStatus/>
</cp:coreProperties>
</file>